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TeacherCompensationbyDistrict" sheetId="1" r:id="rId1"/>
    <sheet name="Definitions" sheetId="2" r:id="rId2"/>
  </sheets>
  <definedNames>
    <definedName name="_xlnm._FilterDatabase" localSheetId="0" hidden="1">TeacherCompensationbyDistrict!$A$2:$P$152</definedName>
    <definedName name="_xlnm.Print_Titles" localSheetId="0">TeacherCompensationbyDistrict!$1:$2</definedName>
  </definedName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3" i="1"/>
  <c r="O152" i="1" l="1"/>
  <c r="P152" i="1" s="1"/>
  <c r="O144" i="1" l="1"/>
  <c r="P144" i="1" s="1"/>
  <c r="O75" i="1"/>
  <c r="P75" i="1" s="1"/>
  <c r="O78" i="1"/>
  <c r="P78" i="1" s="1"/>
  <c r="O149" i="1"/>
  <c r="P149" i="1" s="1"/>
  <c r="O12" i="1"/>
  <c r="P12" i="1" s="1"/>
  <c r="O9" i="1"/>
  <c r="P9" i="1" s="1"/>
  <c r="O16" i="1"/>
  <c r="P16" i="1" s="1"/>
  <c r="O118" i="1"/>
  <c r="P118" i="1" s="1"/>
  <c r="O21" i="1"/>
  <c r="P21" i="1" s="1"/>
  <c r="O47" i="1"/>
  <c r="P47" i="1" s="1"/>
  <c r="O121" i="1"/>
  <c r="P121" i="1" s="1"/>
  <c r="O37" i="1"/>
  <c r="P37" i="1" s="1"/>
  <c r="O3" i="1"/>
  <c r="P3" i="1" s="1"/>
  <c r="O55" i="1"/>
  <c r="P55" i="1" s="1"/>
  <c r="O137" i="1"/>
  <c r="P137" i="1" s="1"/>
  <c r="O61" i="1"/>
  <c r="P61" i="1" s="1"/>
  <c r="O27" i="1"/>
  <c r="P27" i="1" s="1"/>
  <c r="O81" i="1"/>
  <c r="P81" i="1" s="1"/>
  <c r="O11" i="1"/>
  <c r="P11" i="1" s="1"/>
  <c r="O103" i="1"/>
  <c r="P103" i="1" s="1"/>
  <c r="O68" i="1"/>
  <c r="P68" i="1" s="1"/>
  <c r="O6" i="1"/>
  <c r="P6" i="1" s="1"/>
  <c r="O135" i="1"/>
  <c r="P135" i="1" s="1"/>
  <c r="O112" i="1"/>
  <c r="P112" i="1" s="1"/>
  <c r="O29" i="1"/>
  <c r="P29" i="1" s="1"/>
  <c r="O146" i="1"/>
  <c r="P146" i="1" s="1"/>
  <c r="O133" i="1"/>
  <c r="P133" i="1" s="1"/>
  <c r="O77" i="1"/>
  <c r="P77" i="1" s="1"/>
  <c r="O54" i="1"/>
  <c r="P54" i="1" s="1"/>
  <c r="O67" i="1"/>
  <c r="P67" i="1" s="1"/>
  <c r="O138" i="1"/>
  <c r="P138" i="1" s="1"/>
  <c r="O140" i="1"/>
  <c r="P140" i="1" s="1"/>
  <c r="O92" i="1"/>
  <c r="P92" i="1" s="1"/>
  <c r="O93" i="1"/>
  <c r="P93" i="1" s="1"/>
  <c r="O123" i="1"/>
  <c r="P123" i="1" s="1"/>
  <c r="O33" i="1"/>
  <c r="P33" i="1" s="1"/>
  <c r="O45" i="1"/>
  <c r="P45" i="1" s="1"/>
  <c r="O49" i="1"/>
  <c r="P49" i="1" s="1"/>
  <c r="O98" i="1"/>
  <c r="P98" i="1" s="1"/>
  <c r="O101" i="1"/>
  <c r="P101" i="1" s="1"/>
  <c r="O139" i="1"/>
  <c r="P139" i="1" s="1"/>
  <c r="O141" i="1"/>
  <c r="P141" i="1" s="1"/>
  <c r="O38" i="1"/>
  <c r="P38" i="1" s="1"/>
  <c r="O42" i="1"/>
  <c r="P42" i="1" s="1"/>
  <c r="O129" i="1"/>
  <c r="P129" i="1" s="1"/>
  <c r="O8" i="1"/>
  <c r="P8" i="1" s="1"/>
  <c r="O32" i="1"/>
  <c r="P32" i="1" s="1"/>
  <c r="O17" i="1"/>
  <c r="P17" i="1" s="1"/>
  <c r="O44" i="1"/>
  <c r="P44" i="1" s="1"/>
  <c r="O76" i="1"/>
  <c r="P76" i="1" s="1"/>
  <c r="O43" i="1"/>
  <c r="P43" i="1" s="1"/>
  <c r="O72" i="1"/>
  <c r="P72" i="1" s="1"/>
  <c r="O105" i="1"/>
  <c r="P105" i="1" s="1"/>
  <c r="O52" i="1"/>
  <c r="P52" i="1" s="1"/>
  <c r="O14" i="1"/>
  <c r="P14" i="1" s="1"/>
  <c r="O96" i="1"/>
  <c r="P96" i="1" s="1"/>
  <c r="O22" i="1"/>
  <c r="P22" i="1" s="1"/>
  <c r="O60" i="1"/>
  <c r="P60" i="1" s="1"/>
  <c r="O124" i="1"/>
  <c r="P124" i="1" s="1"/>
  <c r="O62" i="1"/>
  <c r="P62" i="1" s="1"/>
  <c r="O25" i="1"/>
  <c r="P25" i="1" s="1"/>
  <c r="O48" i="1"/>
  <c r="P48" i="1" s="1"/>
  <c r="O63" i="1"/>
  <c r="P63" i="1" s="1"/>
  <c r="O97" i="1"/>
  <c r="P97" i="1" s="1"/>
  <c r="O64" i="1"/>
  <c r="P64" i="1" s="1"/>
  <c r="O19" i="1"/>
  <c r="P19" i="1" s="1"/>
  <c r="O65" i="1"/>
  <c r="P65" i="1" s="1"/>
  <c r="O110" i="1"/>
  <c r="P110" i="1" s="1"/>
  <c r="O56" i="1"/>
  <c r="P56" i="1" s="1"/>
  <c r="O95" i="1"/>
  <c r="P95" i="1" s="1"/>
  <c r="O109" i="1"/>
  <c r="P109" i="1" s="1"/>
  <c r="O131" i="1"/>
  <c r="P131" i="1" s="1"/>
  <c r="O69" i="1"/>
  <c r="P69" i="1" s="1"/>
  <c r="O80" i="1"/>
  <c r="P80" i="1" s="1"/>
  <c r="O142" i="1"/>
  <c r="P142" i="1" s="1"/>
  <c r="O79" i="1"/>
  <c r="P79" i="1" s="1"/>
  <c r="O7" i="1"/>
  <c r="P7" i="1" s="1"/>
  <c r="O35" i="1"/>
  <c r="P35" i="1" s="1"/>
  <c r="O82" i="1"/>
  <c r="P82" i="1" s="1"/>
  <c r="O28" i="1"/>
  <c r="P28" i="1" s="1"/>
  <c r="O89" i="1"/>
  <c r="P89" i="1" s="1"/>
  <c r="O116" i="1"/>
  <c r="P116" i="1" s="1"/>
  <c r="O107" i="1"/>
  <c r="P107" i="1" s="1"/>
  <c r="O84" i="1"/>
  <c r="P84" i="1" s="1"/>
  <c r="O125" i="1"/>
  <c r="P125" i="1" s="1"/>
  <c r="O24" i="1"/>
  <c r="P24" i="1" s="1"/>
  <c r="O66" i="1"/>
  <c r="P66" i="1" s="1"/>
  <c r="O86" i="1"/>
  <c r="P86" i="1" s="1"/>
  <c r="O128" i="1"/>
  <c r="P128" i="1" s="1"/>
  <c r="O88" i="1"/>
  <c r="P88" i="1" s="1"/>
  <c r="O23" i="1"/>
  <c r="P23" i="1" s="1"/>
  <c r="O100" i="1"/>
  <c r="P100" i="1" s="1"/>
  <c r="O91" i="1"/>
  <c r="P91" i="1" s="1"/>
  <c r="O50" i="1"/>
  <c r="P50" i="1" s="1"/>
  <c r="O87" i="1"/>
  <c r="P87" i="1" s="1"/>
  <c r="O20" i="1"/>
  <c r="P20" i="1" s="1"/>
  <c r="O83" i="1"/>
  <c r="P83" i="1" s="1"/>
  <c r="O94" i="1"/>
  <c r="P94" i="1" s="1"/>
  <c r="O51" i="1"/>
  <c r="P51" i="1" s="1"/>
  <c r="O145" i="1"/>
  <c r="P145" i="1" s="1"/>
  <c r="O74" i="1"/>
  <c r="P74" i="1" s="1"/>
  <c r="O10" i="1"/>
  <c r="P10" i="1" s="1"/>
  <c r="O18" i="1"/>
  <c r="P18" i="1" s="1"/>
  <c r="O36" i="1"/>
  <c r="P36" i="1" s="1"/>
  <c r="O57" i="1"/>
  <c r="P57" i="1" s="1"/>
  <c r="O120" i="1"/>
  <c r="P120" i="1" s="1"/>
  <c r="O132" i="1"/>
  <c r="P132" i="1" s="1"/>
  <c r="O143" i="1"/>
  <c r="P143" i="1" s="1"/>
  <c r="O53" i="1"/>
  <c r="P53" i="1" s="1"/>
  <c r="O30" i="1"/>
  <c r="P30" i="1" s="1"/>
  <c r="O40" i="1"/>
  <c r="P40" i="1" s="1"/>
  <c r="O70" i="1"/>
  <c r="P70" i="1" s="1"/>
  <c r="O102" i="1"/>
  <c r="P102" i="1" s="1"/>
  <c r="O113" i="1"/>
  <c r="P113" i="1" s="1"/>
  <c r="O136" i="1"/>
  <c r="P136" i="1" s="1"/>
  <c r="O15" i="1"/>
  <c r="P15" i="1" s="1"/>
  <c r="O85" i="1"/>
  <c r="P85" i="1" s="1"/>
  <c r="O59" i="1"/>
  <c r="P59" i="1" s="1"/>
  <c r="O73" i="1"/>
  <c r="P73" i="1" s="1"/>
  <c r="O122" i="1"/>
  <c r="P122" i="1" s="1"/>
  <c r="O115" i="1"/>
  <c r="P115" i="1" s="1"/>
  <c r="O127" i="1"/>
  <c r="P127" i="1" s="1"/>
  <c r="O147" i="1"/>
  <c r="P147" i="1" s="1"/>
  <c r="O150" i="1"/>
  <c r="P150" i="1" s="1"/>
  <c r="O117" i="1"/>
  <c r="P117" i="1" s="1"/>
  <c r="O39" i="1"/>
  <c r="P39" i="1" s="1"/>
  <c r="O114" i="1"/>
  <c r="P114" i="1" s="1"/>
  <c r="O71" i="1"/>
  <c r="P71" i="1" s="1"/>
  <c r="O104" i="1"/>
  <c r="P104" i="1" s="1"/>
  <c r="O126" i="1"/>
  <c r="P126" i="1" s="1"/>
  <c r="O4" i="1"/>
  <c r="P4" i="1" s="1"/>
  <c r="O148" i="1"/>
  <c r="P148" i="1" s="1"/>
  <c r="O31" i="1"/>
  <c r="P31" i="1" s="1"/>
  <c r="O26" i="1"/>
  <c r="P26" i="1" s="1"/>
  <c r="O90" i="1"/>
  <c r="P90" i="1" s="1"/>
  <c r="O108" i="1"/>
  <c r="P108" i="1" s="1"/>
  <c r="O134" i="1"/>
  <c r="P134" i="1" s="1"/>
  <c r="O5" i="1"/>
  <c r="P5" i="1" s="1"/>
  <c r="O13" i="1"/>
  <c r="P13" i="1" s="1"/>
  <c r="O46" i="1"/>
  <c r="P46" i="1" s="1"/>
  <c r="O34" i="1"/>
  <c r="P34" i="1" s="1"/>
  <c r="O119" i="1"/>
  <c r="P119" i="1" s="1"/>
  <c r="O99" i="1"/>
  <c r="P99" i="1" s="1"/>
  <c r="O58" i="1"/>
  <c r="P58" i="1" s="1"/>
  <c r="O151" i="1"/>
  <c r="P151" i="1" s="1"/>
  <c r="O41" i="1"/>
  <c r="P41" i="1" s="1"/>
  <c r="O106" i="1"/>
  <c r="P106" i="1" s="1"/>
  <c r="O130" i="1"/>
  <c r="P130" i="1" s="1"/>
  <c r="O111" i="1"/>
  <c r="P111" i="1" s="1"/>
</calcChain>
</file>

<file path=xl/sharedStrings.xml><?xml version="1.0" encoding="utf-8"?>
<sst xmlns="http://schemas.openxmlformats.org/spreadsheetml/2006/main" count="749" uniqueCount="191">
  <si>
    <t>School District</t>
  </si>
  <si>
    <t>Target Total Teacher Compensation</t>
  </si>
  <si>
    <t>Target Average Teacher Compensation</t>
  </si>
  <si>
    <t>Increased Total Teacher Compensation by 85% of New Money</t>
  </si>
  <si>
    <t>Increased Average Teacher Compensation by 85% of percent increase</t>
  </si>
  <si>
    <t>N/A</t>
  </si>
  <si>
    <t>-</t>
  </si>
  <si>
    <t>no</t>
  </si>
  <si>
    <t>yes</t>
  </si>
  <si>
    <t/>
  </si>
  <si>
    <t>Amount Total Teacher Compensation Accountability Missed by</t>
  </si>
  <si>
    <t>Amount Average Teacher Compensation Accountability Missed by</t>
  </si>
  <si>
    <t>Defininitions</t>
  </si>
  <si>
    <t>A school district’s total teacher compensation must increase by eighty-five percent of the increase in state aid to general education funding that the school district received for fiscal year 2017. (SDCL 13-13-73.6)</t>
  </si>
  <si>
    <t>Accountability #1 — Total Teacher Compensation:</t>
  </si>
  <si>
    <t>Accountability #2 — Average Teacher Compensation:</t>
  </si>
  <si>
    <t>A school district’s average teacher compensation must increase by eighty-five percent of the percentage increase in state aid to general education funding that the school district received for fiscal year 2017. (SDCL 13-13-73.6)</t>
  </si>
  <si>
    <t>Calculations</t>
  </si>
  <si>
    <t>Funding Increase = FY17 New Formula State Aid Need - FY16 State Aid Need</t>
  </si>
  <si>
    <t>Target Total Teacher Compensation = FY16 Total Compensation + 85% of Funding Increase</t>
  </si>
  <si>
    <t>Amount Total Teacher Compensation Accountability Missed by = Target Total Teacher Compensation - Reported Total Teacher Compensation</t>
  </si>
  <si>
    <t>(Only reported for districts that missed Total Teacher Compensation Accountability)</t>
  </si>
  <si>
    <t>Target Average Teacher Compensation = FY2016 Average Compensation + Mandatory Average Compensation Increase</t>
  </si>
  <si>
    <t>Mandatory Average Compensation Increase = 85% of Percentage Funding Increase from FY16 to FY17</t>
  </si>
  <si>
    <t>Reported Average Teacher Compensation = FY17 Average Teacher Compensation based on annual report data</t>
  </si>
  <si>
    <t>Reported Total Teacher Compensation = FY17 Total Teacher Compensation based on annual report data</t>
  </si>
  <si>
    <t>Amount Average Teacher Compensation Accountability Missed by = Target Average Teacher Compensation - Reported Average Teacher Compensation</t>
  </si>
  <si>
    <t>(Only reported for districts that missed Average Teacher Compensation)</t>
  </si>
  <si>
    <t>Average Teacher Salary = FY17 Average Salary based on annual report data</t>
  </si>
  <si>
    <t>Average Teacher Salary FY2016</t>
  </si>
  <si>
    <t>Average Teacher Salary FY2017</t>
  </si>
  <si>
    <t>Reported Total Teacher Compensation FY2017</t>
  </si>
  <si>
    <t>Teacher Compensation and Accountabilities</t>
  </si>
  <si>
    <t>Reported Average Teacher Compensation FY2017</t>
  </si>
  <si>
    <t>Aberdeen 06-1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</si>
  <si>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</si>
  <si>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</si>
  <si>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</si>
  <si>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</si>
  <si>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</si>
  <si>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</si>
  <si>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</si>
  <si>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</si>
  <si>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</si>
  <si>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</si>
  <si>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</si>
  <si>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</si>
  <si>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</si>
  <si>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</si>
  <si>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</si>
  <si>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</si>
  <si>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</si>
  <si>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</si>
  <si>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</si>
  <si>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</si>
  <si>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</si>
  <si>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</si>
  <si>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</si>
  <si>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</si>
  <si>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</si>
  <si>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</si>
  <si>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</si>
  <si>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</si>
  <si>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</si>
  <si>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</si>
  <si>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</si>
  <si>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</si>
  <si>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</si>
  <si>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</si>
  <si>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</si>
  <si>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</si>
  <si>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</si>
  <si>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</si>
  <si>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</si>
  <si>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</si>
  <si>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</si>
  <si>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</si>
  <si>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</si>
  <si>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</si>
  <si>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</si>
  <si>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</si>
  <si>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</si>
  <si>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</si>
  <si>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</si>
  <si>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</si>
  <si>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</si>
  <si>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</si>
  <si>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</si>
  <si>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</si>
  <si>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</si>
  <si>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</si>
  <si>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</si>
  <si>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</si>
  <si>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</si>
  <si>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</si>
  <si>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</si>
  <si>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</si>
  <si>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</si>
  <si>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</si>
  <si>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</si>
  <si>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</si>
  <si>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</si>
  <si>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</si>
  <si>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</si>
  <si>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</si>
  <si>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</si>
  <si>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</si>
  <si>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</si>
  <si>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</si>
  <si>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</si>
  <si>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</si>
  <si>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</si>
  <si>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</si>
  <si>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</si>
  <si>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</si>
  <si>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</si>
  <si>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</si>
  <si>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</si>
  <si>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</si>
  <si>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</si>
  <si>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</si>
  <si>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</si>
  <si>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</si>
  <si>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</si>
  <si>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</si>
  <si>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</si>
  <si>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</si>
  <si>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</si>
  <si>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</si>
  <si>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</si>
  <si>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</si>
  <si>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</si>
  <si>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</si>
  <si>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</si>
  <si>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</si>
  <si>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</si>
  <si>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</si>
  <si>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</si>
  <si>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</si>
  <si>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</si>
  <si>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</si>
  <si>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</si>
  <si>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</si>
  <si>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</si>
  <si>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</si>
  <si>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</si>
  <si>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</si>
  <si>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</si>
  <si>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</si>
  <si>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</si>
  <si>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</si>
  <si>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</si>
  <si>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</si>
  <si>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</si>
  <si>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</si>
  <si>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</si>
  <si>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</si>
  <si>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</si>
  <si>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</si>
  <si>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</si>
  <si>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</si>
  <si>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</si>
  <si>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</si>
  <si>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</si>
  <si>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</si>
  <si>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</si>
  <si>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</si>
  <si>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</si>
  <si>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</si>
  <si>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</si>
  <si>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</si>
  <si>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</si>
  <si>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</si>
  <si>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</si>
  <si>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</si>
  <si>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</si>
  <si>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</si>
  <si>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</si>
  <si>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</si>
  <si>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Statewide Averages</t>
  </si>
  <si>
    <t>Teacher Compensation:</t>
  </si>
  <si>
    <t>Percentage Change FY2016 to FY2017</t>
  </si>
  <si>
    <t>Dollar Amount Change FY2016 to FY2017</t>
  </si>
  <si>
    <t>The instructional salary and benefits paid to or on behalf of a certified teacher assigned to a K-12 self-contained class, course, or classroom situation in a single fiscal year.</t>
  </si>
  <si>
    <t>Percentage Total Compensation Accountability Missed by</t>
  </si>
  <si>
    <t>Percentage Average Compensation Accountability Missed by</t>
  </si>
  <si>
    <t>*This district does not receive state aid and therefore is not subject to financial penalties for failing to meet the accountabilities</t>
  </si>
  <si>
    <t>Lead-Deadwood 40-1*</t>
  </si>
  <si>
    <t>Hoven 53-2*</t>
  </si>
  <si>
    <t>Elk Mountain 16-2*</t>
  </si>
  <si>
    <t>Agar-Blunt-Onida 58-3*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</si>
</sst>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Ebrima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2" xfId="1" applyFont="1" applyFill="1" applyBorder="1" applyAlignment="1"/>
    <xf numFmtId="0" fontId="4" fillId="0" borderId="2" xfId="1" applyNumberFormat="1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1" applyFont="1" applyFill="1" applyBorder="1" applyAlignment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2" applyNumberFormat="1" applyFont="1" applyBorder="1"/>
    <xf numFmtId="0" fontId="2" fillId="3" borderId="1" xfId="0" applyFont="1" applyFill="1" applyBorder="1"/>
    <xf numFmtId="0" fontId="2" fillId="0" borderId="1" xfId="0" applyFont="1" applyBorder="1"/>
    <xf numFmtId="164" fontId="2" fillId="3" borderId="1" xfId="0" applyNumberFormat="1" applyFont="1" applyFill="1" applyBorder="1"/>
    <xf numFmtId="6" fontId="2" fillId="3" borderId="1" xfId="0" applyNumberFormat="1" applyFont="1" applyFill="1" applyBorder="1"/>
    <xf numFmtId="165" fontId="2" fillId="3" borderId="1" xfId="2" applyNumberFormat="1" applyFont="1" applyFill="1" applyBorder="1"/>
    <xf numFmtId="165" fontId="2" fillId="0" borderId="1" xfId="2" applyNumberFormat="1" applyFont="1" applyBorder="1" applyAlignment="1">
      <alignment horizontal="right"/>
    </xf>
    <xf numFmtId="0" fontId="4" fillId="5" borderId="1" xfId="1" applyFont="1" applyFill="1" applyBorder="1" applyAlignment="1"/>
    <xf numFmtId="16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165" fontId="2" fillId="5" borderId="1" xfId="2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1" xfId="2" applyNumberFormat="1" applyFont="1" applyFill="1" applyBorder="1" applyAlignment="1">
      <alignment horizontal="right"/>
    </xf>
    <xf numFmtId="165" fontId="2" fillId="5" borderId="1" xfId="2" applyNumberFormat="1" applyFont="1" applyFill="1" applyBorder="1"/>
    <xf numFmtId="0" fontId="6" fillId="0" borderId="3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</cellXfs>
  <cellStyles count="3">
    <cellStyle name="Normal" xfId="0" builtinId="0"/>
    <cellStyle name="Normal_sch brd pres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topLeftCell="B1" workbookViewId="0">
      <pane ySplit="2" topLeftCell="A138" activePane="bottomLeft" state="frozen"/>
      <selection pane="bottomLeft" activeCell="D8" sqref="D8"/>
    </sheetView>
  </sheetViews>
  <sheetFormatPr defaultRowHeight="16.5" x14ac:dyDescent="0.4"/>
  <cols>
    <col min="1" max="1" width="9.140625" style="6" hidden="1" customWidth="1"/>
    <col min="2" max="2" width="25.28515625" style="6" customWidth="1"/>
    <col min="3" max="3" width="17.7109375" style="1" customWidth="1"/>
    <col min="4" max="4" width="14.42578125" style="1" customWidth="1"/>
    <col min="5" max="5" width="16.5703125" style="1" customWidth="1"/>
    <col min="6" max="6" width="16.5703125" style="15" customWidth="1"/>
    <col min="7" max="7" width="14.7109375" style="1" customWidth="1"/>
    <col min="8" max="8" width="12.7109375" style="1" customWidth="1"/>
    <col min="9" max="9" width="13.28515625" style="2" customWidth="1"/>
    <col min="10" max="10" width="15.28515625" style="1" customWidth="1"/>
    <col min="11" max="11" width="14.85546875" style="15" customWidth="1"/>
    <col min="12" max="12" width="15" style="1" customWidth="1"/>
    <col min="13" max="13" width="13.5703125" style="6" customWidth="1"/>
    <col min="14" max="14" width="14.5703125" style="12" customWidth="1"/>
    <col min="15" max="15" width="12.140625" style="1" customWidth="1"/>
    <col min="16" max="16" width="12" style="1" customWidth="1"/>
    <col min="17" max="16384" width="9.140625" style="1"/>
  </cols>
  <sheetData>
    <row r="1" spans="1:16" ht="21.75" customHeight="1" x14ac:dyDescent="0.55000000000000004">
      <c r="B1" s="41" t="s">
        <v>32</v>
      </c>
      <c r="C1" s="41"/>
      <c r="D1" s="41"/>
      <c r="E1" s="8"/>
      <c r="F1" s="14"/>
      <c r="G1" s="8"/>
    </row>
    <row r="2" spans="1:16" s="3" customFormat="1" ht="99" x14ac:dyDescent="0.4">
      <c r="A2" s="11"/>
      <c r="B2" s="18" t="s">
        <v>0</v>
      </c>
      <c r="C2" s="18" t="s">
        <v>1</v>
      </c>
      <c r="D2" s="18" t="s">
        <v>31</v>
      </c>
      <c r="E2" s="18" t="s">
        <v>10</v>
      </c>
      <c r="F2" s="18" t="s">
        <v>184</v>
      </c>
      <c r="G2" s="19" t="s">
        <v>3</v>
      </c>
      <c r="H2" s="18" t="s">
        <v>2</v>
      </c>
      <c r="I2" s="18" t="s">
        <v>33</v>
      </c>
      <c r="J2" s="18" t="s">
        <v>11</v>
      </c>
      <c r="K2" s="18" t="s">
        <v>185</v>
      </c>
      <c r="L2" s="19" t="s">
        <v>4</v>
      </c>
      <c r="M2" s="18" t="s">
        <v>30</v>
      </c>
      <c r="N2" s="18" t="s">
        <v>29</v>
      </c>
      <c r="O2" s="18" t="s">
        <v>182</v>
      </c>
      <c r="P2" s="18" t="s">
        <v>181</v>
      </c>
    </row>
    <row r="3" spans="1:16" ht="17.25" x14ac:dyDescent="0.4">
      <c r="A3" s="16">
        <v>6001</v>
      </c>
      <c r="B3" s="20" t="s">
        <v>34</v>
      </c>
      <c r="C3" s="21">
        <v>17687771.574795</v>
      </c>
      <c r="D3" s="22">
        <v>18243469</v>
      </c>
      <c r="E3" s="23" t="s">
        <v>6</v>
      </c>
      <c r="F3" s="24" t="str">
        <f>IF((E3="-"),"-",(E3/C3))</f>
        <v>-</v>
      </c>
      <c r="G3" s="25" t="s">
        <v>8</v>
      </c>
      <c r="H3" s="22">
        <v>60970.736100000002</v>
      </c>
      <c r="I3" s="22">
        <v>61768.982563060774</v>
      </c>
      <c r="J3" s="23" t="s">
        <v>6</v>
      </c>
      <c r="K3" s="24" t="str">
        <f>IF((J3="-"),"-",(J3/H3))</f>
        <v>-</v>
      </c>
      <c r="L3" s="25" t="s">
        <v>8</v>
      </c>
      <c r="M3" s="22">
        <v>47878.513627899098</v>
      </c>
      <c r="N3" s="21">
        <v>43438</v>
      </c>
      <c r="O3" s="22">
        <f t="shared" ref="O3:O34" si="0">M3-N3</f>
        <v>4440.5136278990976</v>
      </c>
      <c r="P3" s="26">
        <f t="shared" ref="P3:P34" si="1">O3/N3</f>
        <v>0.10222647515767526</v>
      </c>
    </row>
    <row r="4" spans="1:16" ht="17.25" x14ac:dyDescent="0.4">
      <c r="A4" s="17">
        <v>58003</v>
      </c>
      <c r="B4" s="33" t="s">
        <v>190</v>
      </c>
      <c r="C4" s="34">
        <v>1440399.017753857</v>
      </c>
      <c r="D4" s="35">
        <v>1455580</v>
      </c>
      <c r="E4" s="36" t="s">
        <v>6</v>
      </c>
      <c r="F4" s="37" t="str">
        <f t="shared" ref="F4:F67" si="2">IF((E4="-"),"-",(E4/C4))</f>
        <v>-</v>
      </c>
      <c r="G4" s="38" t="s">
        <v>8</v>
      </c>
      <c r="H4" s="35">
        <v>53101.391900000002</v>
      </c>
      <c r="I4" s="35">
        <v>55833.525124664367</v>
      </c>
      <c r="J4" s="36" t="s">
        <v>6</v>
      </c>
      <c r="K4" s="37" t="str">
        <f t="shared" ref="K4:K67" si="3">IF((J4="-"),"-",(J4/H4))</f>
        <v>-</v>
      </c>
      <c r="L4" s="38" t="s">
        <v>8</v>
      </c>
      <c r="M4" s="35">
        <v>42557.153816647486</v>
      </c>
      <c r="N4" s="34">
        <v>38548</v>
      </c>
      <c r="O4" s="35">
        <f t="shared" si="0"/>
        <v>4009.1538166474857</v>
      </c>
      <c r="P4" s="40">
        <f t="shared" si="1"/>
        <v>0.10400419779618879</v>
      </c>
    </row>
    <row r="5" spans="1:16" ht="17.25" x14ac:dyDescent="0.4">
      <c r="A5" s="17">
        <v>61001</v>
      </c>
      <c r="B5" s="20" t="s">
        <v>35</v>
      </c>
      <c r="C5" s="21">
        <v>1254567.9673160589</v>
      </c>
      <c r="D5" s="22">
        <v>1413302</v>
      </c>
      <c r="E5" s="23" t="s">
        <v>6</v>
      </c>
      <c r="F5" s="24" t="str">
        <f t="shared" si="2"/>
        <v>-</v>
      </c>
      <c r="G5" s="25" t="s">
        <v>8</v>
      </c>
      <c r="H5" s="22">
        <v>47373.578150000001</v>
      </c>
      <c r="I5" s="22">
        <v>50929.801801801805</v>
      </c>
      <c r="J5" s="23" t="s">
        <v>6</v>
      </c>
      <c r="K5" s="24" t="str">
        <f t="shared" si="3"/>
        <v>-</v>
      </c>
      <c r="L5" s="25" t="s">
        <v>8</v>
      </c>
      <c r="M5" s="22">
        <v>41070.630630630629</v>
      </c>
      <c r="N5" s="21">
        <v>35744</v>
      </c>
      <c r="O5" s="22">
        <f t="shared" si="0"/>
        <v>5326.6306306306287</v>
      </c>
      <c r="P5" s="26">
        <f t="shared" si="1"/>
        <v>0.14902167162686406</v>
      </c>
    </row>
    <row r="6" spans="1:16" ht="17.25" x14ac:dyDescent="0.4">
      <c r="A6" s="17">
        <v>11001</v>
      </c>
      <c r="B6" s="20" t="s">
        <v>36</v>
      </c>
      <c r="C6" s="21">
        <v>1872580.98539</v>
      </c>
      <c r="D6" s="22">
        <v>1991205</v>
      </c>
      <c r="E6" s="23" t="s">
        <v>6</v>
      </c>
      <c r="F6" s="24" t="str">
        <f t="shared" si="2"/>
        <v>-</v>
      </c>
      <c r="G6" s="25" t="s">
        <v>8</v>
      </c>
      <c r="H6" s="22">
        <v>55259.597719999998</v>
      </c>
      <c r="I6" s="22">
        <v>59760.054021608645</v>
      </c>
      <c r="J6" s="23" t="s">
        <v>6</v>
      </c>
      <c r="K6" s="24" t="str">
        <f t="shared" si="3"/>
        <v>-</v>
      </c>
      <c r="L6" s="25" t="s">
        <v>8</v>
      </c>
      <c r="M6" s="22">
        <v>45336.434573829531</v>
      </c>
      <c r="N6" s="21">
        <v>40818</v>
      </c>
      <c r="O6" s="22">
        <f t="shared" si="0"/>
        <v>4518.4345738295306</v>
      </c>
      <c r="P6" s="26">
        <f t="shared" si="1"/>
        <v>0.11069710847737593</v>
      </c>
    </row>
    <row r="7" spans="1:16" ht="17.25" x14ac:dyDescent="0.4">
      <c r="A7" s="17">
        <v>38001</v>
      </c>
      <c r="B7" s="20" t="s">
        <v>37</v>
      </c>
      <c r="C7" s="21">
        <v>1175853.2120292697</v>
      </c>
      <c r="D7" s="22">
        <v>1204442</v>
      </c>
      <c r="E7" s="23" t="s">
        <v>6</v>
      </c>
      <c r="F7" s="24" t="str">
        <f t="shared" si="2"/>
        <v>-</v>
      </c>
      <c r="G7" s="25" t="s">
        <v>8</v>
      </c>
      <c r="H7" s="22">
        <v>54399.213179999999</v>
      </c>
      <c r="I7" s="22">
        <v>56679.623529411765</v>
      </c>
      <c r="J7" s="23" t="s">
        <v>6</v>
      </c>
      <c r="K7" s="24" t="str">
        <f t="shared" si="3"/>
        <v>-</v>
      </c>
      <c r="L7" s="25" t="s">
        <v>8</v>
      </c>
      <c r="M7" s="22">
        <v>43503.670588235291</v>
      </c>
      <c r="N7" s="21">
        <v>39618</v>
      </c>
      <c r="O7" s="22">
        <f t="shared" si="0"/>
        <v>3885.6705882352908</v>
      </c>
      <c r="P7" s="26">
        <f t="shared" si="1"/>
        <v>9.8078413555335725E-2</v>
      </c>
    </row>
    <row r="8" spans="1:16" ht="17.25" x14ac:dyDescent="0.4">
      <c r="A8" s="17">
        <v>21001</v>
      </c>
      <c r="B8" s="20" t="s">
        <v>38</v>
      </c>
      <c r="C8" s="21">
        <v>997477.35685552494</v>
      </c>
      <c r="D8" s="22">
        <v>1001588</v>
      </c>
      <c r="E8" s="23" t="s">
        <v>6</v>
      </c>
      <c r="F8" s="24" t="str">
        <f t="shared" si="2"/>
        <v>-</v>
      </c>
      <c r="G8" s="25" t="s">
        <v>8</v>
      </c>
      <c r="H8" s="22">
        <v>53909.183879999997</v>
      </c>
      <c r="I8" s="22">
        <v>54081.425485961125</v>
      </c>
      <c r="J8" s="23" t="s">
        <v>6</v>
      </c>
      <c r="K8" s="24" t="str">
        <f t="shared" si="3"/>
        <v>-</v>
      </c>
      <c r="L8" s="25" t="s">
        <v>8</v>
      </c>
      <c r="M8" s="22">
        <v>40552.375809935205</v>
      </c>
      <c r="N8" s="21">
        <v>36224</v>
      </c>
      <c r="O8" s="22">
        <f t="shared" si="0"/>
        <v>4328.3758099352053</v>
      </c>
      <c r="P8" s="26">
        <f t="shared" si="1"/>
        <v>0.11948917319829962</v>
      </c>
    </row>
    <row r="9" spans="1:16" ht="17.25" x14ac:dyDescent="0.4">
      <c r="A9" s="17">
        <v>4001</v>
      </c>
      <c r="B9" s="20" t="s">
        <v>39</v>
      </c>
      <c r="C9" s="21">
        <v>1177528.293897571</v>
      </c>
      <c r="D9" s="22">
        <v>1177743</v>
      </c>
      <c r="E9" s="23" t="s">
        <v>6</v>
      </c>
      <c r="F9" s="24" t="str">
        <f t="shared" si="2"/>
        <v>-</v>
      </c>
      <c r="G9" s="25" t="s">
        <v>8</v>
      </c>
      <c r="H9" s="22">
        <v>54140.54305</v>
      </c>
      <c r="I9" s="22">
        <v>55475.412152614226</v>
      </c>
      <c r="J9" s="23" t="s">
        <v>6</v>
      </c>
      <c r="K9" s="24" t="str">
        <f t="shared" si="3"/>
        <v>-</v>
      </c>
      <c r="L9" s="25" t="s">
        <v>8</v>
      </c>
      <c r="M9" s="22">
        <v>43716.250588789451</v>
      </c>
      <c r="N9" s="21">
        <v>38213</v>
      </c>
      <c r="O9" s="22">
        <f t="shared" si="0"/>
        <v>5503.2505887894513</v>
      </c>
      <c r="P9" s="26">
        <f t="shared" si="1"/>
        <v>0.14401514115064118</v>
      </c>
    </row>
    <row r="10" spans="1:16" ht="17.25" x14ac:dyDescent="0.4">
      <c r="A10" s="17">
        <v>49001</v>
      </c>
      <c r="B10" s="20" t="s">
        <v>40</v>
      </c>
      <c r="C10" s="21">
        <v>1960647.201803311</v>
      </c>
      <c r="D10" s="22">
        <v>2000203</v>
      </c>
      <c r="E10" s="23" t="s">
        <v>6</v>
      </c>
      <c r="F10" s="24" t="str">
        <f t="shared" si="2"/>
        <v>-</v>
      </c>
      <c r="G10" s="25" t="s">
        <v>8</v>
      </c>
      <c r="H10" s="22">
        <v>54866.82862</v>
      </c>
      <c r="I10" s="22">
        <v>57148.657142857141</v>
      </c>
      <c r="J10" s="23" t="s">
        <v>6</v>
      </c>
      <c r="K10" s="24" t="str">
        <f t="shared" si="3"/>
        <v>-</v>
      </c>
      <c r="L10" s="25" t="s">
        <v>8</v>
      </c>
      <c r="M10" s="22">
        <v>45406.314285714288</v>
      </c>
      <c r="N10" s="21">
        <v>38489</v>
      </c>
      <c r="O10" s="22">
        <f t="shared" si="0"/>
        <v>6917.3142857142884</v>
      </c>
      <c r="P10" s="26">
        <f t="shared" si="1"/>
        <v>0.17972185002765176</v>
      </c>
    </row>
    <row r="11" spans="1:16" ht="17.25" x14ac:dyDescent="0.4">
      <c r="A11" s="17">
        <v>9001</v>
      </c>
      <c r="B11" s="20" t="s">
        <v>41</v>
      </c>
      <c r="C11" s="21">
        <v>5295813.9924874995</v>
      </c>
      <c r="D11" s="22">
        <v>5377879</v>
      </c>
      <c r="E11" s="23" t="s">
        <v>6</v>
      </c>
      <c r="F11" s="24" t="str">
        <f t="shared" si="2"/>
        <v>-</v>
      </c>
      <c r="G11" s="25" t="s">
        <v>8</v>
      </c>
      <c r="H11" s="22">
        <v>55727.194750000002</v>
      </c>
      <c r="I11" s="22">
        <v>57951.28232758621</v>
      </c>
      <c r="J11" s="23" t="s">
        <v>6</v>
      </c>
      <c r="K11" s="24" t="str">
        <f t="shared" si="3"/>
        <v>-</v>
      </c>
      <c r="L11" s="25" t="s">
        <v>8</v>
      </c>
      <c r="M11" s="22">
        <v>43722.176724137935</v>
      </c>
      <c r="N11" s="21">
        <v>38687</v>
      </c>
      <c r="O11" s="22">
        <f t="shared" si="0"/>
        <v>5035.1767241379348</v>
      </c>
      <c r="P11" s="26">
        <f t="shared" si="1"/>
        <v>0.13015164587944103</v>
      </c>
    </row>
    <row r="12" spans="1:16" ht="17.25" x14ac:dyDescent="0.4">
      <c r="A12" s="17">
        <v>3001</v>
      </c>
      <c r="B12" s="20" t="s">
        <v>42</v>
      </c>
      <c r="C12" s="21">
        <v>2462953.6157199997</v>
      </c>
      <c r="D12" s="22">
        <v>2467061</v>
      </c>
      <c r="E12" s="23" t="s">
        <v>6</v>
      </c>
      <c r="F12" s="24" t="str">
        <f t="shared" si="2"/>
        <v>-</v>
      </c>
      <c r="G12" s="25" t="s">
        <v>8</v>
      </c>
      <c r="H12" s="22">
        <v>55985.917199999996</v>
      </c>
      <c r="I12" s="22">
        <v>57373.511627906977</v>
      </c>
      <c r="J12" s="23" t="s">
        <v>6</v>
      </c>
      <c r="K12" s="24" t="str">
        <f t="shared" si="3"/>
        <v>-</v>
      </c>
      <c r="L12" s="25" t="s">
        <v>8</v>
      </c>
      <c r="M12" s="22">
        <v>44397.837209302328</v>
      </c>
      <c r="N12" s="21">
        <v>39689</v>
      </c>
      <c r="O12" s="22">
        <f t="shared" si="0"/>
        <v>4708.8372093023281</v>
      </c>
      <c r="P12" s="26">
        <f t="shared" si="1"/>
        <v>0.1186433825317425</v>
      </c>
    </row>
    <row r="13" spans="1:16" ht="17.25" x14ac:dyDescent="0.4">
      <c r="A13" s="17">
        <v>61002</v>
      </c>
      <c r="B13" s="20" t="s">
        <v>43</v>
      </c>
      <c r="C13" s="21">
        <v>2539792.1464849999</v>
      </c>
      <c r="D13" s="22">
        <v>2576877</v>
      </c>
      <c r="E13" s="23" t="s">
        <v>6</v>
      </c>
      <c r="F13" s="24" t="str">
        <f t="shared" si="2"/>
        <v>-</v>
      </c>
      <c r="G13" s="25" t="s">
        <v>8</v>
      </c>
      <c r="H13" s="22">
        <v>53139.840320000003</v>
      </c>
      <c r="I13" s="22">
        <v>57263.933333333327</v>
      </c>
      <c r="J13" s="23" t="s">
        <v>6</v>
      </c>
      <c r="K13" s="24" t="str">
        <f t="shared" si="3"/>
        <v>-</v>
      </c>
      <c r="L13" s="25" t="s">
        <v>8</v>
      </c>
      <c r="M13" s="22">
        <v>46340.111111111102</v>
      </c>
      <c r="N13" s="21">
        <v>39750</v>
      </c>
      <c r="O13" s="22">
        <f t="shared" si="0"/>
        <v>6590.1111111111022</v>
      </c>
      <c r="P13" s="26">
        <f t="shared" si="1"/>
        <v>0.16578895877009062</v>
      </c>
    </row>
    <row r="14" spans="1:16" ht="17.25" x14ac:dyDescent="0.4">
      <c r="A14" s="17">
        <v>25001</v>
      </c>
      <c r="B14" s="20" t="s">
        <v>44</v>
      </c>
      <c r="C14" s="21">
        <v>525165.28764499992</v>
      </c>
      <c r="D14" s="22">
        <v>539509</v>
      </c>
      <c r="E14" s="23" t="s">
        <v>6</v>
      </c>
      <c r="F14" s="24" t="str">
        <f t="shared" si="2"/>
        <v>-</v>
      </c>
      <c r="G14" s="25" t="s">
        <v>8</v>
      </c>
      <c r="H14" s="22">
        <v>45545.524420000002</v>
      </c>
      <c r="I14" s="22">
        <v>47036.530078465563</v>
      </c>
      <c r="J14" s="23" t="s">
        <v>6</v>
      </c>
      <c r="K14" s="24" t="str">
        <f t="shared" si="3"/>
        <v>-</v>
      </c>
      <c r="L14" s="25" t="s">
        <v>8</v>
      </c>
      <c r="M14" s="22">
        <v>40257.454228421971</v>
      </c>
      <c r="N14" s="21">
        <v>36657</v>
      </c>
      <c r="O14" s="22">
        <f t="shared" si="0"/>
        <v>3600.4542284219715</v>
      </c>
      <c r="P14" s="26">
        <f t="shared" si="1"/>
        <v>9.8220100619853548E-2</v>
      </c>
    </row>
    <row r="15" spans="1:16" ht="17.25" x14ac:dyDescent="0.4">
      <c r="A15" s="17">
        <v>52001</v>
      </c>
      <c r="B15" s="20" t="s">
        <v>45</v>
      </c>
      <c r="C15" s="21">
        <v>926108.37501109997</v>
      </c>
      <c r="D15" s="22">
        <v>945700</v>
      </c>
      <c r="E15" s="23" t="s">
        <v>6</v>
      </c>
      <c r="F15" s="24" t="str">
        <f t="shared" si="2"/>
        <v>-</v>
      </c>
      <c r="G15" s="25" t="s">
        <v>8</v>
      </c>
      <c r="H15" s="22">
        <v>52790.261059999997</v>
      </c>
      <c r="I15" s="22">
        <v>54132.799084144252</v>
      </c>
      <c r="J15" s="23" t="s">
        <v>6</v>
      </c>
      <c r="K15" s="24" t="str">
        <f t="shared" si="3"/>
        <v>-</v>
      </c>
      <c r="L15" s="25" t="s">
        <v>8</v>
      </c>
      <c r="M15" s="22">
        <v>46851.345163136808</v>
      </c>
      <c r="N15" s="21">
        <v>40874</v>
      </c>
      <c r="O15" s="22">
        <f t="shared" si="0"/>
        <v>5977.345163136808</v>
      </c>
      <c r="P15" s="26">
        <f t="shared" si="1"/>
        <v>0.14623832174822154</v>
      </c>
    </row>
    <row r="16" spans="1:16" ht="17.25" x14ac:dyDescent="0.4">
      <c r="A16" s="17">
        <v>4002</v>
      </c>
      <c r="B16" s="20" t="s">
        <v>46</v>
      </c>
      <c r="C16" s="21">
        <v>2118287.902271579</v>
      </c>
      <c r="D16" s="22">
        <v>2275253</v>
      </c>
      <c r="E16" s="23" t="s">
        <v>6</v>
      </c>
      <c r="F16" s="24" t="str">
        <f t="shared" si="2"/>
        <v>-</v>
      </c>
      <c r="G16" s="25" t="s">
        <v>8</v>
      </c>
      <c r="H16" s="22">
        <v>47195.943039999998</v>
      </c>
      <c r="I16" s="22">
        <v>50685.074626865673</v>
      </c>
      <c r="J16" s="23" t="s">
        <v>6</v>
      </c>
      <c r="K16" s="24" t="str">
        <f t="shared" si="3"/>
        <v>-</v>
      </c>
      <c r="L16" s="25" t="s">
        <v>8</v>
      </c>
      <c r="M16" s="22">
        <v>39679.238137669861</v>
      </c>
      <c r="N16" s="21">
        <v>35877</v>
      </c>
      <c r="O16" s="22">
        <f t="shared" si="0"/>
        <v>3802.2381376698613</v>
      </c>
      <c r="P16" s="26">
        <f t="shared" si="1"/>
        <v>0.10597982377762526</v>
      </c>
    </row>
    <row r="17" spans="1:16" ht="17.25" x14ac:dyDescent="0.4">
      <c r="A17" s="17">
        <v>22001</v>
      </c>
      <c r="B17" s="20" t="s">
        <v>47</v>
      </c>
      <c r="C17" s="21">
        <v>807358.05447144993</v>
      </c>
      <c r="D17" s="22">
        <v>767305</v>
      </c>
      <c r="E17" s="21">
        <v>40053.054471449926</v>
      </c>
      <c r="F17" s="32">
        <f t="shared" si="2"/>
        <v>4.9610026492732905E-2</v>
      </c>
      <c r="G17" s="25" t="s">
        <v>7</v>
      </c>
      <c r="H17" s="22">
        <v>48956.782379999997</v>
      </c>
      <c r="I17" s="22">
        <v>51153.666666666664</v>
      </c>
      <c r="J17" s="23" t="s">
        <v>6</v>
      </c>
      <c r="K17" s="24" t="str">
        <f t="shared" si="3"/>
        <v>-</v>
      </c>
      <c r="L17" s="25" t="s">
        <v>8</v>
      </c>
      <c r="M17" s="22">
        <v>39670.466666666667</v>
      </c>
      <c r="N17" s="21">
        <v>34492</v>
      </c>
      <c r="O17" s="22">
        <f t="shared" si="0"/>
        <v>5178.4666666666672</v>
      </c>
      <c r="P17" s="26">
        <f t="shared" si="1"/>
        <v>0.15013529707371759</v>
      </c>
    </row>
    <row r="18" spans="1:16" ht="17.25" x14ac:dyDescent="0.4">
      <c r="A18" s="17">
        <v>49002</v>
      </c>
      <c r="B18" s="20" t="s">
        <v>48</v>
      </c>
      <c r="C18" s="21">
        <v>14416956.107087499</v>
      </c>
      <c r="D18" s="22">
        <v>15014850</v>
      </c>
      <c r="E18" s="23" t="s">
        <v>6</v>
      </c>
      <c r="F18" s="24" t="str">
        <f t="shared" si="2"/>
        <v>-</v>
      </c>
      <c r="G18" s="25" t="s">
        <v>8</v>
      </c>
      <c r="H18" s="22">
        <v>62683.587780000002</v>
      </c>
      <c r="I18" s="22">
        <v>65883.501535761287</v>
      </c>
      <c r="J18" s="23" t="s">
        <v>6</v>
      </c>
      <c r="K18" s="24" t="str">
        <f t="shared" si="3"/>
        <v>-</v>
      </c>
      <c r="L18" s="25" t="s">
        <v>8</v>
      </c>
      <c r="M18" s="22">
        <v>49588.078104431763</v>
      </c>
      <c r="N18" s="21">
        <v>42987</v>
      </c>
      <c r="O18" s="22">
        <f t="shared" si="0"/>
        <v>6601.0781044317628</v>
      </c>
      <c r="P18" s="26">
        <f t="shared" si="1"/>
        <v>0.1535598693658958</v>
      </c>
    </row>
    <row r="19" spans="1:16" ht="17.25" x14ac:dyDescent="0.4">
      <c r="A19" s="17">
        <v>30003</v>
      </c>
      <c r="B19" s="20" t="s">
        <v>49</v>
      </c>
      <c r="C19" s="21">
        <v>1648808.2189499298</v>
      </c>
      <c r="D19" s="22">
        <v>1653481</v>
      </c>
      <c r="E19" s="23" t="s">
        <v>6</v>
      </c>
      <c r="F19" s="24" t="str">
        <f t="shared" si="2"/>
        <v>-</v>
      </c>
      <c r="G19" s="25" t="s">
        <v>8</v>
      </c>
      <c r="H19" s="22">
        <v>49676.01672</v>
      </c>
      <c r="I19" s="22">
        <v>51558.497037729969</v>
      </c>
      <c r="J19" s="23" t="s">
        <v>6</v>
      </c>
      <c r="K19" s="24" t="str">
        <f t="shared" si="3"/>
        <v>-</v>
      </c>
      <c r="L19" s="25" t="s">
        <v>8</v>
      </c>
      <c r="M19" s="22">
        <v>40083.879014655438</v>
      </c>
      <c r="N19" s="21">
        <v>36264</v>
      </c>
      <c r="O19" s="22">
        <f t="shared" si="0"/>
        <v>3819.8790146554384</v>
      </c>
      <c r="P19" s="26">
        <f t="shared" si="1"/>
        <v>0.10533529160201408</v>
      </c>
    </row>
    <row r="20" spans="1:16" ht="17.25" x14ac:dyDescent="0.4">
      <c r="A20" s="17">
        <v>45004</v>
      </c>
      <c r="B20" s="20" t="s">
        <v>50</v>
      </c>
      <c r="C20" s="21">
        <v>1918467.0788232647</v>
      </c>
      <c r="D20" s="22">
        <v>2060383</v>
      </c>
      <c r="E20" s="23" t="s">
        <v>6</v>
      </c>
      <c r="F20" s="24" t="str">
        <f t="shared" si="2"/>
        <v>-</v>
      </c>
      <c r="G20" s="25" t="s">
        <v>8</v>
      </c>
      <c r="H20" s="22">
        <v>52071.125480000002</v>
      </c>
      <c r="I20" s="22">
        <v>54768.288144603925</v>
      </c>
      <c r="J20" s="23" t="s">
        <v>6</v>
      </c>
      <c r="K20" s="24" t="str">
        <f t="shared" si="3"/>
        <v>-</v>
      </c>
      <c r="L20" s="25" t="s">
        <v>8</v>
      </c>
      <c r="M20" s="22">
        <v>44536.735778841037</v>
      </c>
      <c r="N20" s="21">
        <v>42055</v>
      </c>
      <c r="O20" s="22">
        <f t="shared" si="0"/>
        <v>2481.7357788410372</v>
      </c>
      <c r="P20" s="26">
        <f t="shared" si="1"/>
        <v>5.9011669928451721E-2</v>
      </c>
    </row>
    <row r="21" spans="1:16" ht="17.25" x14ac:dyDescent="0.4">
      <c r="A21" s="17">
        <v>5001</v>
      </c>
      <c r="B21" s="20" t="s">
        <v>51</v>
      </c>
      <c r="C21" s="21">
        <v>13877932.261532497</v>
      </c>
      <c r="D21" s="22">
        <v>14050976</v>
      </c>
      <c r="E21" s="23" t="s">
        <v>6</v>
      </c>
      <c r="F21" s="24" t="str">
        <f t="shared" si="2"/>
        <v>-</v>
      </c>
      <c r="G21" s="25" t="s">
        <v>8</v>
      </c>
      <c r="H21" s="22">
        <v>61227.428460000003</v>
      </c>
      <c r="I21" s="22">
        <v>61500.310762901041</v>
      </c>
      <c r="J21" s="23" t="s">
        <v>6</v>
      </c>
      <c r="K21" s="24" t="str">
        <f t="shared" si="3"/>
        <v>-</v>
      </c>
      <c r="L21" s="25" t="s">
        <v>8</v>
      </c>
      <c r="M21" s="22">
        <v>46365.557841292073</v>
      </c>
      <c r="N21" s="21">
        <v>41560</v>
      </c>
      <c r="O21" s="22">
        <f t="shared" si="0"/>
        <v>4805.5578412920731</v>
      </c>
      <c r="P21" s="26">
        <f t="shared" si="1"/>
        <v>0.115629399453611</v>
      </c>
    </row>
    <row r="22" spans="1:16" ht="17.25" x14ac:dyDescent="0.4">
      <c r="A22" s="17">
        <v>26002</v>
      </c>
      <c r="B22" s="20" t="s">
        <v>52</v>
      </c>
      <c r="C22" s="21">
        <v>1114057.0868497051</v>
      </c>
      <c r="D22" s="22">
        <v>1116523</v>
      </c>
      <c r="E22" s="23" t="s">
        <v>6</v>
      </c>
      <c r="F22" s="24" t="str">
        <f t="shared" si="2"/>
        <v>-</v>
      </c>
      <c r="G22" s="25" t="s">
        <v>8</v>
      </c>
      <c r="H22" s="22">
        <v>60045.775999999998</v>
      </c>
      <c r="I22" s="22">
        <v>62271.221416620188</v>
      </c>
      <c r="J22" s="23" t="s">
        <v>6</v>
      </c>
      <c r="K22" s="24" t="str">
        <f t="shared" si="3"/>
        <v>-</v>
      </c>
      <c r="L22" s="25" t="s">
        <v>8</v>
      </c>
      <c r="M22" s="22">
        <v>47997.267150027888</v>
      </c>
      <c r="N22" s="21">
        <v>40278</v>
      </c>
      <c r="O22" s="22">
        <f t="shared" si="0"/>
        <v>7719.2671500278884</v>
      </c>
      <c r="P22" s="26">
        <f t="shared" si="1"/>
        <v>0.19164971324365382</v>
      </c>
    </row>
    <row r="23" spans="1:16" ht="17.25" x14ac:dyDescent="0.4">
      <c r="A23" s="17">
        <v>43001</v>
      </c>
      <c r="B23" s="20" t="s">
        <v>53</v>
      </c>
      <c r="C23" s="21">
        <v>1218632.2868055892</v>
      </c>
      <c r="D23" s="22">
        <v>1195226</v>
      </c>
      <c r="E23" s="21">
        <v>23406.286805589218</v>
      </c>
      <c r="F23" s="32">
        <f t="shared" si="2"/>
        <v>1.9207013517542941E-2</v>
      </c>
      <c r="G23" s="25" t="s">
        <v>7</v>
      </c>
      <c r="H23" s="22">
        <v>55662.412499999999</v>
      </c>
      <c r="I23" s="22">
        <v>56861.370123691726</v>
      </c>
      <c r="J23" s="23" t="s">
        <v>6</v>
      </c>
      <c r="K23" s="24" t="str">
        <f t="shared" si="3"/>
        <v>-</v>
      </c>
      <c r="L23" s="25" t="s">
        <v>8</v>
      </c>
      <c r="M23" s="22">
        <v>44839.105613701235</v>
      </c>
      <c r="N23" s="21">
        <v>38979</v>
      </c>
      <c r="O23" s="22">
        <f t="shared" si="0"/>
        <v>5860.1056137012347</v>
      </c>
      <c r="P23" s="26">
        <f t="shared" si="1"/>
        <v>0.15034007064576399</v>
      </c>
    </row>
    <row r="24" spans="1:16" ht="17.25" x14ac:dyDescent="0.4">
      <c r="A24" s="17">
        <v>41001</v>
      </c>
      <c r="B24" s="20" t="s">
        <v>54</v>
      </c>
      <c r="C24" s="21">
        <v>3273914.4662374989</v>
      </c>
      <c r="D24" s="22">
        <v>3406519</v>
      </c>
      <c r="E24" s="23" t="s">
        <v>6</v>
      </c>
      <c r="F24" s="24" t="str">
        <f t="shared" si="2"/>
        <v>-</v>
      </c>
      <c r="G24" s="25" t="s">
        <v>8</v>
      </c>
      <c r="H24" s="22">
        <v>51540.388099999996</v>
      </c>
      <c r="I24" s="22">
        <v>54425.930659849815</v>
      </c>
      <c r="J24" s="23" t="s">
        <v>6</v>
      </c>
      <c r="K24" s="24" t="str">
        <f t="shared" si="3"/>
        <v>-</v>
      </c>
      <c r="L24" s="25" t="s">
        <v>8</v>
      </c>
      <c r="M24" s="22">
        <v>44132.401342067424</v>
      </c>
      <c r="N24" s="21">
        <v>38985</v>
      </c>
      <c r="O24" s="22">
        <f t="shared" si="0"/>
        <v>5147.4013420674237</v>
      </c>
      <c r="P24" s="26">
        <f t="shared" si="1"/>
        <v>0.1320354326553142</v>
      </c>
    </row>
    <row r="25" spans="1:16" ht="17.25" x14ac:dyDescent="0.4">
      <c r="A25" s="17">
        <v>28001</v>
      </c>
      <c r="B25" s="20" t="s">
        <v>55</v>
      </c>
      <c r="C25" s="21">
        <v>991077.93449412833</v>
      </c>
      <c r="D25" s="22">
        <v>991546</v>
      </c>
      <c r="E25" s="23" t="s">
        <v>6</v>
      </c>
      <c r="F25" s="24" t="str">
        <f t="shared" si="2"/>
        <v>-</v>
      </c>
      <c r="G25" s="25" t="s">
        <v>8</v>
      </c>
      <c r="H25" s="22">
        <v>54128.501210000002</v>
      </c>
      <c r="I25" s="22">
        <v>57849.824970828471</v>
      </c>
      <c r="J25" s="23" t="s">
        <v>6</v>
      </c>
      <c r="K25" s="24" t="str">
        <f t="shared" si="3"/>
        <v>-</v>
      </c>
      <c r="L25" s="25" t="s">
        <v>8</v>
      </c>
      <c r="M25" s="22">
        <v>44760.968494749126</v>
      </c>
      <c r="N25" s="21">
        <v>38601</v>
      </c>
      <c r="O25" s="22">
        <f t="shared" si="0"/>
        <v>6159.968494749126</v>
      </c>
      <c r="P25" s="26">
        <f t="shared" si="1"/>
        <v>0.15958054181884215</v>
      </c>
    </row>
    <row r="26" spans="1:16" ht="17.25" x14ac:dyDescent="0.4">
      <c r="A26" s="17">
        <v>60001</v>
      </c>
      <c r="B26" s="20" t="s">
        <v>56</v>
      </c>
      <c r="C26" s="21">
        <v>1141620.2938916965</v>
      </c>
      <c r="D26" s="22">
        <v>1164284</v>
      </c>
      <c r="E26" s="23" t="s">
        <v>6</v>
      </c>
      <c r="F26" s="24" t="str">
        <f t="shared" si="2"/>
        <v>-</v>
      </c>
      <c r="G26" s="25" t="s">
        <v>8</v>
      </c>
      <c r="H26" s="22">
        <v>59921.037499999999</v>
      </c>
      <c r="I26" s="22">
        <v>59983.719732096848</v>
      </c>
      <c r="J26" s="23" t="s">
        <v>6</v>
      </c>
      <c r="K26" s="24" t="str">
        <f t="shared" si="3"/>
        <v>-</v>
      </c>
      <c r="L26" s="25" t="s">
        <v>8</v>
      </c>
      <c r="M26" s="22">
        <v>42711.025244719211</v>
      </c>
      <c r="N26" s="21">
        <v>36262</v>
      </c>
      <c r="O26" s="22">
        <f t="shared" si="0"/>
        <v>6449.0252447192106</v>
      </c>
      <c r="P26" s="26">
        <f t="shared" si="1"/>
        <v>0.17784527176435969</v>
      </c>
    </row>
    <row r="27" spans="1:16" ht="17.25" x14ac:dyDescent="0.4">
      <c r="A27" s="17">
        <v>7001</v>
      </c>
      <c r="B27" s="20" t="s">
        <v>57</v>
      </c>
      <c r="C27" s="21">
        <v>3809774.85260985</v>
      </c>
      <c r="D27" s="22">
        <v>4631136</v>
      </c>
      <c r="E27" s="23" t="s">
        <v>6</v>
      </c>
      <c r="F27" s="24" t="str">
        <f t="shared" si="2"/>
        <v>-</v>
      </c>
      <c r="G27" s="25" t="s">
        <v>8</v>
      </c>
      <c r="H27" s="22">
        <v>48986.890749999999</v>
      </c>
      <c r="I27" s="22">
        <v>58326.649874055409</v>
      </c>
      <c r="J27" s="23" t="s">
        <v>6</v>
      </c>
      <c r="K27" s="24" t="str">
        <f t="shared" si="3"/>
        <v>-</v>
      </c>
      <c r="L27" s="25" t="s">
        <v>8</v>
      </c>
      <c r="M27" s="22">
        <v>44840.075566750624</v>
      </c>
      <c r="N27" s="21">
        <v>39505</v>
      </c>
      <c r="O27" s="22">
        <f t="shared" si="0"/>
        <v>5335.0755667506237</v>
      </c>
      <c r="P27" s="26">
        <f t="shared" si="1"/>
        <v>0.13504810952412666</v>
      </c>
    </row>
    <row r="28" spans="1:16" ht="17.25" x14ac:dyDescent="0.4">
      <c r="A28" s="17">
        <v>39001</v>
      </c>
      <c r="B28" s="20" t="s">
        <v>58</v>
      </c>
      <c r="C28" s="21">
        <v>2368164.3923526891</v>
      </c>
      <c r="D28" s="22">
        <v>2381217</v>
      </c>
      <c r="E28" s="23" t="s">
        <v>6</v>
      </c>
      <c r="F28" s="24" t="str">
        <f t="shared" si="2"/>
        <v>-</v>
      </c>
      <c r="G28" s="25" t="s">
        <v>8</v>
      </c>
      <c r="H28" s="22">
        <v>60058.347349999996</v>
      </c>
      <c r="I28" s="22">
        <v>64028.42161871471</v>
      </c>
      <c r="J28" s="23" t="s">
        <v>6</v>
      </c>
      <c r="K28" s="24" t="str">
        <f t="shared" si="3"/>
        <v>-</v>
      </c>
      <c r="L28" s="25" t="s">
        <v>8</v>
      </c>
      <c r="M28" s="22">
        <v>46846.759881688631</v>
      </c>
      <c r="N28" s="21">
        <v>40211</v>
      </c>
      <c r="O28" s="22">
        <f t="shared" si="0"/>
        <v>6635.7598816886311</v>
      </c>
      <c r="P28" s="26">
        <f t="shared" si="1"/>
        <v>0.16502349808979214</v>
      </c>
    </row>
    <row r="29" spans="1:16" ht="17.25" x14ac:dyDescent="0.4">
      <c r="A29" s="17">
        <v>12002</v>
      </c>
      <c r="B29" s="20" t="s">
        <v>59</v>
      </c>
      <c r="C29" s="21">
        <v>1718143.5875320651</v>
      </c>
      <c r="D29" s="22">
        <v>1649288</v>
      </c>
      <c r="E29" s="21">
        <v>68855.58753206511</v>
      </c>
      <c r="F29" s="32">
        <f t="shared" si="2"/>
        <v>4.0075572281458159E-2</v>
      </c>
      <c r="G29" s="25" t="s">
        <v>7</v>
      </c>
      <c r="H29" s="22">
        <v>51139.776380000003</v>
      </c>
      <c r="I29" s="22">
        <v>54075.016393442624</v>
      </c>
      <c r="J29" s="23" t="s">
        <v>6</v>
      </c>
      <c r="K29" s="24" t="str">
        <f t="shared" si="3"/>
        <v>-</v>
      </c>
      <c r="L29" s="25" t="s">
        <v>8</v>
      </c>
      <c r="M29" s="22">
        <v>44127.737704918036</v>
      </c>
      <c r="N29" s="21">
        <v>39773</v>
      </c>
      <c r="O29" s="22">
        <f t="shared" si="0"/>
        <v>4354.7377049180359</v>
      </c>
      <c r="P29" s="26">
        <f t="shared" si="1"/>
        <v>0.10948979722218681</v>
      </c>
    </row>
    <row r="30" spans="1:16" ht="17.25" x14ac:dyDescent="0.4">
      <c r="A30" s="17">
        <v>50005</v>
      </c>
      <c r="B30" s="20" t="s">
        <v>60</v>
      </c>
      <c r="C30" s="21">
        <v>1013178.5455017032</v>
      </c>
      <c r="D30" s="22">
        <v>1029418</v>
      </c>
      <c r="E30" s="23" t="s">
        <v>6</v>
      </c>
      <c r="F30" s="24" t="str">
        <f t="shared" si="2"/>
        <v>-</v>
      </c>
      <c r="G30" s="25" t="s">
        <v>8</v>
      </c>
      <c r="H30" s="22">
        <v>47860.973019999998</v>
      </c>
      <c r="I30" s="22">
        <v>50835.456790123455</v>
      </c>
      <c r="J30" s="23" t="s">
        <v>6</v>
      </c>
      <c r="K30" s="24" t="str">
        <f t="shared" si="3"/>
        <v>-</v>
      </c>
      <c r="L30" s="25" t="s">
        <v>8</v>
      </c>
      <c r="M30" s="22">
        <v>40101.481481481482</v>
      </c>
      <c r="N30" s="21">
        <v>34192</v>
      </c>
      <c r="O30" s="22">
        <f t="shared" si="0"/>
        <v>5909.4814814814818</v>
      </c>
      <c r="P30" s="26">
        <f t="shared" si="1"/>
        <v>0.1728322847882979</v>
      </c>
    </row>
    <row r="31" spans="1:16" ht="17.25" x14ac:dyDescent="0.4">
      <c r="A31" s="17">
        <v>59003</v>
      </c>
      <c r="B31" s="20" t="s">
        <v>61</v>
      </c>
      <c r="C31" s="21">
        <v>1168624.15288477</v>
      </c>
      <c r="D31" s="22">
        <v>1164095</v>
      </c>
      <c r="E31" s="21">
        <v>4529.1528847699519</v>
      </c>
      <c r="F31" s="32">
        <f t="shared" si="2"/>
        <v>3.8756283391795862E-3</v>
      </c>
      <c r="G31" s="25" t="s">
        <v>7</v>
      </c>
      <c r="H31" s="22">
        <v>48036.711219999997</v>
      </c>
      <c r="I31" s="22">
        <v>51372.241835834066</v>
      </c>
      <c r="J31" s="23" t="s">
        <v>6</v>
      </c>
      <c r="K31" s="24" t="str">
        <f t="shared" si="3"/>
        <v>-</v>
      </c>
      <c r="L31" s="25" t="s">
        <v>8</v>
      </c>
      <c r="M31" s="22">
        <v>41038.084730803181</v>
      </c>
      <c r="N31" s="21">
        <v>34788</v>
      </c>
      <c r="O31" s="22">
        <f t="shared" si="0"/>
        <v>6250.0847308031807</v>
      </c>
      <c r="P31" s="26">
        <f t="shared" si="1"/>
        <v>0.17966208838689149</v>
      </c>
    </row>
    <row r="32" spans="1:16" ht="17.25" x14ac:dyDescent="0.4">
      <c r="A32" s="17">
        <v>21003</v>
      </c>
      <c r="B32" s="20" t="s">
        <v>62</v>
      </c>
      <c r="C32" s="21">
        <v>1181579.8270951535</v>
      </c>
      <c r="D32" s="22">
        <v>1186034</v>
      </c>
      <c r="E32" s="23" t="s">
        <v>6</v>
      </c>
      <c r="F32" s="24" t="str">
        <f t="shared" si="2"/>
        <v>-</v>
      </c>
      <c r="G32" s="25" t="s">
        <v>8</v>
      </c>
      <c r="H32" s="22">
        <v>54812.428019999999</v>
      </c>
      <c r="I32" s="22">
        <v>54033.439635535309</v>
      </c>
      <c r="J32" s="22">
        <v>778.98838446469017</v>
      </c>
      <c r="K32" s="32">
        <f t="shared" si="3"/>
        <v>1.4211893408196629E-2</v>
      </c>
      <c r="L32" s="25" t="s">
        <v>7</v>
      </c>
      <c r="M32" s="22">
        <v>43789.840546697043</v>
      </c>
      <c r="N32" s="21">
        <v>39159</v>
      </c>
      <c r="O32" s="22">
        <f t="shared" si="0"/>
        <v>4630.8405466970435</v>
      </c>
      <c r="P32" s="26">
        <f t="shared" si="1"/>
        <v>0.11825737497630286</v>
      </c>
    </row>
    <row r="33" spans="1:16" ht="17.25" x14ac:dyDescent="0.4">
      <c r="A33" s="17">
        <v>16001</v>
      </c>
      <c r="B33" s="20" t="s">
        <v>63</v>
      </c>
      <c r="C33" s="21">
        <v>3665293.7196399998</v>
      </c>
      <c r="D33" s="22">
        <v>3766966</v>
      </c>
      <c r="E33" s="23" t="s">
        <v>6</v>
      </c>
      <c r="F33" s="24" t="str">
        <f t="shared" si="2"/>
        <v>-</v>
      </c>
      <c r="G33" s="25" t="s">
        <v>8</v>
      </c>
      <c r="H33" s="22">
        <v>54714.042719999998</v>
      </c>
      <c r="I33" s="22">
        <v>55008.265186915887</v>
      </c>
      <c r="J33" s="23" t="s">
        <v>6</v>
      </c>
      <c r="K33" s="24" t="str">
        <f t="shared" si="3"/>
        <v>-</v>
      </c>
      <c r="L33" s="25" t="s">
        <v>8</v>
      </c>
      <c r="M33" s="22">
        <v>43559.754672897194</v>
      </c>
      <c r="N33" s="21">
        <v>41335</v>
      </c>
      <c r="O33" s="22">
        <f t="shared" si="0"/>
        <v>2224.7546728971938</v>
      </c>
      <c r="P33" s="26">
        <f t="shared" si="1"/>
        <v>5.3822539564465796E-2</v>
      </c>
    </row>
    <row r="34" spans="1:16" ht="17.25" x14ac:dyDescent="0.4">
      <c r="A34" s="17">
        <v>61008</v>
      </c>
      <c r="B34" s="20" t="s">
        <v>64</v>
      </c>
      <c r="C34" s="21">
        <v>4773597.9862749996</v>
      </c>
      <c r="D34" s="22">
        <v>4998260</v>
      </c>
      <c r="E34" s="23" t="s">
        <v>6</v>
      </c>
      <c r="F34" s="24" t="str">
        <f t="shared" si="2"/>
        <v>-</v>
      </c>
      <c r="G34" s="25" t="s">
        <v>8</v>
      </c>
      <c r="H34" s="22">
        <v>57834.041100000002</v>
      </c>
      <c r="I34" s="22">
        <v>60489.652668522329</v>
      </c>
      <c r="J34" s="23" t="s">
        <v>6</v>
      </c>
      <c r="K34" s="24" t="str">
        <f t="shared" si="3"/>
        <v>-</v>
      </c>
      <c r="L34" s="25" t="s">
        <v>8</v>
      </c>
      <c r="M34" s="22">
        <v>49433.014643591916</v>
      </c>
      <c r="N34" s="21">
        <v>43891</v>
      </c>
      <c r="O34" s="22">
        <f t="shared" si="0"/>
        <v>5542.014643591916</v>
      </c>
      <c r="P34" s="26">
        <f t="shared" si="1"/>
        <v>0.12626767773784867</v>
      </c>
    </row>
    <row r="35" spans="1:16" ht="17.25" x14ac:dyDescent="0.4">
      <c r="A35" s="17">
        <v>38002</v>
      </c>
      <c r="B35" s="20" t="s">
        <v>65</v>
      </c>
      <c r="C35" s="21">
        <v>1326436.9024823564</v>
      </c>
      <c r="D35" s="22">
        <v>1493825</v>
      </c>
      <c r="E35" s="23" t="s">
        <v>6</v>
      </c>
      <c r="F35" s="24" t="str">
        <f t="shared" si="2"/>
        <v>-</v>
      </c>
      <c r="G35" s="25" t="s">
        <v>8</v>
      </c>
      <c r="H35" s="22">
        <v>51755.341059999999</v>
      </c>
      <c r="I35" s="22">
        <v>57521.178282633802</v>
      </c>
      <c r="J35" s="23" t="s">
        <v>6</v>
      </c>
      <c r="K35" s="24" t="str">
        <f t="shared" si="3"/>
        <v>-</v>
      </c>
      <c r="L35" s="25" t="s">
        <v>8</v>
      </c>
      <c r="M35" s="22">
        <v>43731.80592991913</v>
      </c>
      <c r="N35" s="21">
        <v>38144</v>
      </c>
      <c r="O35" s="22">
        <f t="shared" ref="O35:O66" si="4">M35-N35</f>
        <v>5587.80592991913</v>
      </c>
      <c r="P35" s="26">
        <f t="shared" ref="P35:P66" si="5">O35/N35</f>
        <v>0.1464923953942725</v>
      </c>
    </row>
    <row r="36" spans="1:16" ht="17.25" x14ac:dyDescent="0.4">
      <c r="A36" s="17">
        <v>49003</v>
      </c>
      <c r="B36" s="20" t="s">
        <v>66</v>
      </c>
      <c r="C36" s="21">
        <v>3424572.9251000001</v>
      </c>
      <c r="D36" s="22">
        <v>3684815</v>
      </c>
      <c r="E36" s="23" t="s">
        <v>6</v>
      </c>
      <c r="F36" s="24" t="str">
        <f t="shared" si="2"/>
        <v>-</v>
      </c>
      <c r="G36" s="25" t="s">
        <v>8</v>
      </c>
      <c r="H36" s="22">
        <v>52153.821280000004</v>
      </c>
      <c r="I36" s="22">
        <v>56472.260536398469</v>
      </c>
      <c r="J36" s="23" t="s">
        <v>6</v>
      </c>
      <c r="K36" s="24" t="str">
        <f t="shared" si="3"/>
        <v>-</v>
      </c>
      <c r="L36" s="25" t="s">
        <v>8</v>
      </c>
      <c r="M36" s="22">
        <v>44795.647509578543</v>
      </c>
      <c r="N36" s="21">
        <v>38659</v>
      </c>
      <c r="O36" s="22">
        <f t="shared" si="4"/>
        <v>6136.6475095785427</v>
      </c>
      <c r="P36" s="26">
        <f t="shared" si="5"/>
        <v>0.15873787499879827</v>
      </c>
    </row>
    <row r="37" spans="1:16" ht="17.25" x14ac:dyDescent="0.4">
      <c r="A37" s="17">
        <v>5006</v>
      </c>
      <c r="B37" s="20" t="s">
        <v>67</v>
      </c>
      <c r="C37" s="21">
        <v>1673707.047403004</v>
      </c>
      <c r="D37" s="22">
        <v>1881948</v>
      </c>
      <c r="E37" s="23" t="s">
        <v>6</v>
      </c>
      <c r="F37" s="24" t="str">
        <f t="shared" si="2"/>
        <v>-</v>
      </c>
      <c r="G37" s="25" t="s">
        <v>8</v>
      </c>
      <c r="H37" s="22">
        <v>54758.204700000002</v>
      </c>
      <c r="I37" s="22">
        <v>58719.12636505461</v>
      </c>
      <c r="J37" s="23" t="s">
        <v>6</v>
      </c>
      <c r="K37" s="24" t="str">
        <f t="shared" si="3"/>
        <v>-</v>
      </c>
      <c r="L37" s="25" t="s">
        <v>8</v>
      </c>
      <c r="M37" s="22">
        <v>44621.435257410303</v>
      </c>
      <c r="N37" s="21">
        <v>38223</v>
      </c>
      <c r="O37" s="22">
        <f t="shared" si="4"/>
        <v>6398.4352574103032</v>
      </c>
      <c r="P37" s="26">
        <f t="shared" si="5"/>
        <v>0.16739751608744219</v>
      </c>
    </row>
    <row r="38" spans="1:16" ht="17.25" x14ac:dyDescent="0.4">
      <c r="A38" s="17">
        <v>19004</v>
      </c>
      <c r="B38" s="20" t="s">
        <v>68</v>
      </c>
      <c r="C38" s="21">
        <v>1974336.4869954837</v>
      </c>
      <c r="D38" s="22">
        <v>2048562</v>
      </c>
      <c r="E38" s="23" t="s">
        <v>6</v>
      </c>
      <c r="F38" s="24" t="str">
        <f t="shared" si="2"/>
        <v>-</v>
      </c>
      <c r="G38" s="25" t="s">
        <v>8</v>
      </c>
      <c r="H38" s="22">
        <v>53122.464</v>
      </c>
      <c r="I38" s="22">
        <v>57302.433566433567</v>
      </c>
      <c r="J38" s="23" t="s">
        <v>6</v>
      </c>
      <c r="K38" s="24" t="str">
        <f t="shared" si="3"/>
        <v>-</v>
      </c>
      <c r="L38" s="25" t="s">
        <v>8</v>
      </c>
      <c r="M38" s="22">
        <v>44967.3006993007</v>
      </c>
      <c r="N38" s="21">
        <v>38514</v>
      </c>
      <c r="O38" s="22">
        <f t="shared" si="4"/>
        <v>6453.3006993007002</v>
      </c>
      <c r="P38" s="26">
        <f t="shared" si="5"/>
        <v>0.16755727006544893</v>
      </c>
    </row>
    <row r="39" spans="1:16" ht="17.25" x14ac:dyDescent="0.4">
      <c r="A39" s="17">
        <v>56002</v>
      </c>
      <c r="B39" s="20" t="s">
        <v>69</v>
      </c>
      <c r="C39" s="21">
        <v>1141429.2220125499</v>
      </c>
      <c r="D39" s="22">
        <v>1128916</v>
      </c>
      <c r="E39" s="21">
        <v>12513.222012549872</v>
      </c>
      <c r="F39" s="32">
        <f t="shared" si="2"/>
        <v>1.096276647840394E-2</v>
      </c>
      <c r="G39" s="25" t="s">
        <v>7</v>
      </c>
      <c r="H39" s="22">
        <v>53574.635399999999</v>
      </c>
      <c r="I39" s="22">
        <v>55721.421520236923</v>
      </c>
      <c r="J39" s="23" t="s">
        <v>6</v>
      </c>
      <c r="K39" s="24" t="str">
        <f t="shared" si="3"/>
        <v>-</v>
      </c>
      <c r="L39" s="25" t="s">
        <v>8</v>
      </c>
      <c r="M39" s="22">
        <v>44063.228035538014</v>
      </c>
      <c r="N39" s="21">
        <v>38346</v>
      </c>
      <c r="O39" s="22">
        <f t="shared" si="4"/>
        <v>5717.2280355380135</v>
      </c>
      <c r="P39" s="26">
        <f t="shared" si="5"/>
        <v>0.14909581274547576</v>
      </c>
    </row>
    <row r="40" spans="1:16" ht="17.25" x14ac:dyDescent="0.4">
      <c r="A40" s="17">
        <v>51001</v>
      </c>
      <c r="B40" s="20" t="s">
        <v>70</v>
      </c>
      <c r="C40" s="21">
        <v>12695424.4783425</v>
      </c>
      <c r="D40" s="22">
        <v>12695872</v>
      </c>
      <c r="E40" s="23" t="s">
        <v>6</v>
      </c>
      <c r="F40" s="24" t="str">
        <f t="shared" si="2"/>
        <v>-</v>
      </c>
      <c r="G40" s="25" t="s">
        <v>8</v>
      </c>
      <c r="H40" s="22">
        <v>66808.315780000004</v>
      </c>
      <c r="I40" s="22">
        <v>67319.963942945018</v>
      </c>
      <c r="J40" s="23" t="s">
        <v>6</v>
      </c>
      <c r="K40" s="24" t="str">
        <f t="shared" si="3"/>
        <v>-</v>
      </c>
      <c r="L40" s="25" t="s">
        <v>8</v>
      </c>
      <c r="M40" s="22">
        <v>54755.204411686726</v>
      </c>
      <c r="N40" s="21">
        <v>49535</v>
      </c>
      <c r="O40" s="22">
        <f t="shared" si="4"/>
        <v>5220.2044116867255</v>
      </c>
      <c r="P40" s="26">
        <f t="shared" si="5"/>
        <v>0.10538416093038711</v>
      </c>
    </row>
    <row r="41" spans="1:16" ht="17.25" x14ac:dyDescent="0.4">
      <c r="A41" s="17">
        <v>64002</v>
      </c>
      <c r="B41" s="20" t="s">
        <v>71</v>
      </c>
      <c r="C41" s="21">
        <v>2112753.5446629217</v>
      </c>
      <c r="D41" s="22">
        <v>2155743</v>
      </c>
      <c r="E41" s="23" t="s">
        <v>6</v>
      </c>
      <c r="F41" s="24" t="str">
        <f t="shared" si="2"/>
        <v>-</v>
      </c>
      <c r="G41" s="25" t="s">
        <v>8</v>
      </c>
      <c r="H41" s="22">
        <v>65442.325140000001</v>
      </c>
      <c r="I41" s="22">
        <v>65444.535519125689</v>
      </c>
      <c r="J41" s="23" t="s">
        <v>6</v>
      </c>
      <c r="K41" s="24" t="str">
        <f t="shared" si="3"/>
        <v>-</v>
      </c>
      <c r="L41" s="25" t="s">
        <v>8</v>
      </c>
      <c r="M41" s="22">
        <v>48777.018822100792</v>
      </c>
      <c r="N41" s="21">
        <v>42904</v>
      </c>
      <c r="O41" s="22">
        <f t="shared" si="4"/>
        <v>5873.018822100792</v>
      </c>
      <c r="P41" s="26">
        <f t="shared" si="5"/>
        <v>0.13688744224549673</v>
      </c>
    </row>
    <row r="42" spans="1:16" ht="17.25" x14ac:dyDescent="0.4">
      <c r="A42" s="17">
        <v>20001</v>
      </c>
      <c r="B42" s="20" t="s">
        <v>72</v>
      </c>
      <c r="C42" s="21">
        <v>2928703.4331353894</v>
      </c>
      <c r="D42" s="22">
        <v>3091936</v>
      </c>
      <c r="E42" s="23" t="s">
        <v>6</v>
      </c>
      <c r="F42" s="24" t="str">
        <f t="shared" si="2"/>
        <v>-</v>
      </c>
      <c r="G42" s="25" t="s">
        <v>8</v>
      </c>
      <c r="H42" s="22">
        <v>67334.798519999997</v>
      </c>
      <c r="I42" s="22">
        <v>67524.262939506443</v>
      </c>
      <c r="J42" s="23" t="s">
        <v>6</v>
      </c>
      <c r="K42" s="24" t="str">
        <f t="shared" si="3"/>
        <v>-</v>
      </c>
      <c r="L42" s="25" t="s">
        <v>8</v>
      </c>
      <c r="M42" s="22">
        <v>52506.355099366672</v>
      </c>
      <c r="N42" s="21">
        <v>45205</v>
      </c>
      <c r="O42" s="22">
        <f t="shared" si="4"/>
        <v>7301.3550993666722</v>
      </c>
      <c r="P42" s="26">
        <f t="shared" si="5"/>
        <v>0.16151653797957466</v>
      </c>
    </row>
    <row r="43" spans="1:16" ht="17.25" x14ac:dyDescent="0.4">
      <c r="A43" s="17">
        <v>23001</v>
      </c>
      <c r="B43" s="20" t="s">
        <v>73</v>
      </c>
      <c r="C43" s="21">
        <v>951544.08933250001</v>
      </c>
      <c r="D43" s="22">
        <v>950460</v>
      </c>
      <c r="E43" s="21">
        <v>1084.089332500007</v>
      </c>
      <c r="F43" s="32">
        <f t="shared" si="2"/>
        <v>1.1392949046223242E-3</v>
      </c>
      <c r="G43" s="25" t="s">
        <v>7</v>
      </c>
      <c r="H43" s="22">
        <v>50390.572099999998</v>
      </c>
      <c r="I43" s="22">
        <v>52803.333333333336</v>
      </c>
      <c r="J43" s="23" t="s">
        <v>6</v>
      </c>
      <c r="K43" s="24" t="str">
        <f t="shared" si="3"/>
        <v>-</v>
      </c>
      <c r="L43" s="25" t="s">
        <v>8</v>
      </c>
      <c r="M43" s="22">
        <v>42576.666666666664</v>
      </c>
      <c r="N43" s="21">
        <v>38463</v>
      </c>
      <c r="O43" s="22">
        <f t="shared" si="4"/>
        <v>4113.6666666666642</v>
      </c>
      <c r="P43" s="26">
        <f t="shared" si="5"/>
        <v>0.10695126918510424</v>
      </c>
    </row>
    <row r="44" spans="1:16" ht="17.25" x14ac:dyDescent="0.4">
      <c r="A44" s="17">
        <v>22005</v>
      </c>
      <c r="B44" s="20" t="s">
        <v>74</v>
      </c>
      <c r="C44" s="21">
        <v>804570.966964575</v>
      </c>
      <c r="D44" s="22">
        <v>757365</v>
      </c>
      <c r="E44" s="21">
        <v>47205.966964574996</v>
      </c>
      <c r="F44" s="32">
        <f t="shared" si="2"/>
        <v>5.8672222716002455E-2</v>
      </c>
      <c r="G44" s="25" t="s">
        <v>7</v>
      </c>
      <c r="H44" s="22">
        <v>55226.055500000002</v>
      </c>
      <c r="I44" s="22">
        <v>55770.618556701033</v>
      </c>
      <c r="J44" s="23" t="s">
        <v>6</v>
      </c>
      <c r="K44" s="24" t="str">
        <f t="shared" si="3"/>
        <v>-</v>
      </c>
      <c r="L44" s="25" t="s">
        <v>8</v>
      </c>
      <c r="M44" s="22">
        <v>41283.136966126658</v>
      </c>
      <c r="N44" s="21">
        <v>36444</v>
      </c>
      <c r="O44" s="22">
        <f t="shared" si="4"/>
        <v>4839.1369661266581</v>
      </c>
      <c r="P44" s="26">
        <f t="shared" si="5"/>
        <v>0.13278281654392105</v>
      </c>
    </row>
    <row r="45" spans="1:16" ht="17.25" x14ac:dyDescent="0.4">
      <c r="A45" s="17">
        <v>16002</v>
      </c>
      <c r="B45" s="33" t="s">
        <v>189</v>
      </c>
      <c r="C45" s="34" t="s">
        <v>5</v>
      </c>
      <c r="D45" s="35">
        <v>117504</v>
      </c>
      <c r="E45" s="36" t="s">
        <v>6</v>
      </c>
      <c r="F45" s="37" t="str">
        <f t="shared" si="2"/>
        <v>-</v>
      </c>
      <c r="G45" s="38" t="s">
        <v>8</v>
      </c>
      <c r="H45" s="34" t="s">
        <v>5</v>
      </c>
      <c r="I45" s="35">
        <v>40942.160278745643</v>
      </c>
      <c r="J45" s="36" t="s">
        <v>6</v>
      </c>
      <c r="K45" s="37" t="str">
        <f t="shared" si="3"/>
        <v>-</v>
      </c>
      <c r="L45" s="38" t="s">
        <v>8</v>
      </c>
      <c r="M45" s="35">
        <v>37456.445993031361</v>
      </c>
      <c r="N45" s="34">
        <v>32762</v>
      </c>
      <c r="O45" s="35">
        <f t="shared" si="4"/>
        <v>4694.4459930313606</v>
      </c>
      <c r="P45" s="40">
        <f t="shared" si="5"/>
        <v>0.14328935941124962</v>
      </c>
    </row>
    <row r="46" spans="1:16" ht="17.25" x14ac:dyDescent="0.4">
      <c r="A46" s="17">
        <v>61007</v>
      </c>
      <c r="B46" s="20" t="s">
        <v>75</v>
      </c>
      <c r="C46" s="21">
        <v>2511388.4058300001</v>
      </c>
      <c r="D46" s="22">
        <v>2521340</v>
      </c>
      <c r="E46" s="23" t="s">
        <v>6</v>
      </c>
      <c r="F46" s="24" t="str">
        <f t="shared" si="2"/>
        <v>-</v>
      </c>
      <c r="G46" s="25" t="s">
        <v>8</v>
      </c>
      <c r="H46" s="22">
        <v>53284.692660000001</v>
      </c>
      <c r="I46" s="22">
        <v>54669.12402428448</v>
      </c>
      <c r="J46" s="23" t="s">
        <v>6</v>
      </c>
      <c r="K46" s="24" t="str">
        <f t="shared" si="3"/>
        <v>-</v>
      </c>
      <c r="L46" s="25" t="s">
        <v>8</v>
      </c>
      <c r="M46" s="22">
        <v>43354.986990459671</v>
      </c>
      <c r="N46" s="21">
        <v>39771</v>
      </c>
      <c r="O46" s="22">
        <f t="shared" si="4"/>
        <v>3583.9869904596708</v>
      </c>
      <c r="P46" s="26">
        <f t="shared" si="5"/>
        <v>9.0115586494170896E-2</v>
      </c>
    </row>
    <row r="47" spans="1:16" ht="17.25" x14ac:dyDescent="0.4">
      <c r="A47" s="17">
        <v>5003</v>
      </c>
      <c r="B47" s="20" t="s">
        <v>76</v>
      </c>
      <c r="C47" s="21">
        <v>1572544.7068733585</v>
      </c>
      <c r="D47" s="22">
        <v>1622671</v>
      </c>
      <c r="E47" s="23" t="s">
        <v>6</v>
      </c>
      <c r="F47" s="24" t="str">
        <f t="shared" si="2"/>
        <v>-</v>
      </c>
      <c r="G47" s="25" t="s">
        <v>8</v>
      </c>
      <c r="H47" s="22">
        <v>56094.725709999999</v>
      </c>
      <c r="I47" s="22">
        <v>57076.011255715799</v>
      </c>
      <c r="J47" s="23" t="s">
        <v>6</v>
      </c>
      <c r="K47" s="24" t="str">
        <f t="shared" si="3"/>
        <v>-</v>
      </c>
      <c r="L47" s="25" t="s">
        <v>8</v>
      </c>
      <c r="M47" s="22">
        <v>41949.243756595155</v>
      </c>
      <c r="N47" s="21">
        <v>36620</v>
      </c>
      <c r="O47" s="22">
        <f t="shared" si="4"/>
        <v>5329.243756595155</v>
      </c>
      <c r="P47" s="26">
        <f t="shared" si="5"/>
        <v>0.14552822928987316</v>
      </c>
    </row>
    <row r="48" spans="1:16" ht="17.25" x14ac:dyDescent="0.4">
      <c r="A48" s="17">
        <v>28002</v>
      </c>
      <c r="B48" s="20" t="s">
        <v>77</v>
      </c>
      <c r="C48" s="21">
        <v>1215528.0302069124</v>
      </c>
      <c r="D48" s="22">
        <v>1279073</v>
      </c>
      <c r="E48" s="23" t="s">
        <v>6</v>
      </c>
      <c r="F48" s="24" t="str">
        <f t="shared" si="2"/>
        <v>-</v>
      </c>
      <c r="G48" s="25" t="s">
        <v>8</v>
      </c>
      <c r="H48" s="22">
        <v>55745.499920000002</v>
      </c>
      <c r="I48" s="22">
        <v>59769.766355140178</v>
      </c>
      <c r="J48" s="23" t="s">
        <v>6</v>
      </c>
      <c r="K48" s="24" t="str">
        <f t="shared" si="3"/>
        <v>-</v>
      </c>
      <c r="L48" s="25" t="s">
        <v>8</v>
      </c>
      <c r="M48" s="22">
        <v>45789.859813084106</v>
      </c>
      <c r="N48" s="21">
        <v>39177</v>
      </c>
      <c r="O48" s="22">
        <f t="shared" si="4"/>
        <v>6612.8598130841056</v>
      </c>
      <c r="P48" s="26">
        <f t="shared" si="5"/>
        <v>0.16879444094964152</v>
      </c>
    </row>
    <row r="49" spans="1:16" ht="17.25" x14ac:dyDescent="0.4">
      <c r="A49" s="17">
        <v>17001</v>
      </c>
      <c r="B49" s="20" t="s">
        <v>78</v>
      </c>
      <c r="C49" s="21">
        <v>1053255.3376886379</v>
      </c>
      <c r="D49" s="22">
        <v>1062206</v>
      </c>
      <c r="E49" s="23" t="s">
        <v>6</v>
      </c>
      <c r="F49" s="24" t="str">
        <f t="shared" si="2"/>
        <v>-</v>
      </c>
      <c r="G49" s="25" t="s">
        <v>8</v>
      </c>
      <c r="H49" s="22">
        <v>51666.443070000001</v>
      </c>
      <c r="I49" s="22">
        <v>53946.470289487042</v>
      </c>
      <c r="J49" s="23" t="s">
        <v>6</v>
      </c>
      <c r="K49" s="24" t="str">
        <f t="shared" si="3"/>
        <v>-</v>
      </c>
      <c r="L49" s="25" t="s">
        <v>8</v>
      </c>
      <c r="M49" s="22">
        <v>42909.446419502281</v>
      </c>
      <c r="N49" s="21">
        <v>35904</v>
      </c>
      <c r="O49" s="22">
        <f t="shared" si="4"/>
        <v>7005.4464195022811</v>
      </c>
      <c r="P49" s="26">
        <f t="shared" si="5"/>
        <v>0.19511604332392718</v>
      </c>
    </row>
    <row r="50" spans="1:16" ht="17.25" x14ac:dyDescent="0.4">
      <c r="A50" s="17">
        <v>44001</v>
      </c>
      <c r="B50" s="20" t="s">
        <v>79</v>
      </c>
      <c r="C50" s="21">
        <v>1016021.1944775</v>
      </c>
      <c r="D50" s="22">
        <v>1054774</v>
      </c>
      <c r="E50" s="23" t="s">
        <v>6</v>
      </c>
      <c r="F50" s="24" t="str">
        <f t="shared" si="2"/>
        <v>-</v>
      </c>
      <c r="G50" s="25" t="s">
        <v>8</v>
      </c>
      <c r="H50" s="22">
        <v>55070.128259999998</v>
      </c>
      <c r="I50" s="22">
        <v>55252.697747511789</v>
      </c>
      <c r="J50" s="23" t="s">
        <v>6</v>
      </c>
      <c r="K50" s="24" t="str">
        <f t="shared" si="3"/>
        <v>-</v>
      </c>
      <c r="L50" s="25" t="s">
        <v>8</v>
      </c>
      <c r="M50" s="22">
        <v>40263.122053431114</v>
      </c>
      <c r="N50" s="21">
        <v>36080</v>
      </c>
      <c r="O50" s="22">
        <f t="shared" si="4"/>
        <v>4183.1220534311142</v>
      </c>
      <c r="P50" s="26">
        <f t="shared" si="5"/>
        <v>0.11594018995097323</v>
      </c>
    </row>
    <row r="51" spans="1:16" ht="17.25" x14ac:dyDescent="0.4">
      <c r="A51" s="17">
        <v>46002</v>
      </c>
      <c r="B51" s="20" t="s">
        <v>80</v>
      </c>
      <c r="C51" s="21">
        <v>794999.27576517488</v>
      </c>
      <c r="D51" s="22">
        <v>785898</v>
      </c>
      <c r="E51" s="21">
        <v>9101.2757651748834</v>
      </c>
      <c r="F51" s="32">
        <f t="shared" si="2"/>
        <v>1.1448156045695818E-2</v>
      </c>
      <c r="G51" s="25" t="s">
        <v>7</v>
      </c>
      <c r="H51" s="22">
        <v>43645.751210000002</v>
      </c>
      <c r="I51" s="22">
        <v>48874.253731343277</v>
      </c>
      <c r="J51" s="23" t="s">
        <v>6</v>
      </c>
      <c r="K51" s="24" t="str">
        <f t="shared" si="3"/>
        <v>-</v>
      </c>
      <c r="L51" s="25" t="s">
        <v>8</v>
      </c>
      <c r="M51" s="22">
        <v>40234.266169154223</v>
      </c>
      <c r="N51" s="21">
        <v>32261</v>
      </c>
      <c r="O51" s="22">
        <f t="shared" si="4"/>
        <v>7973.2661691542235</v>
      </c>
      <c r="P51" s="26">
        <f t="shared" si="5"/>
        <v>0.24714876070655664</v>
      </c>
    </row>
    <row r="52" spans="1:16" ht="17.25" x14ac:dyDescent="0.4">
      <c r="A52" s="17">
        <v>24004</v>
      </c>
      <c r="B52" s="20" t="s">
        <v>81</v>
      </c>
      <c r="C52" s="21">
        <v>1415882.7170632426</v>
      </c>
      <c r="D52" s="22">
        <v>1367738</v>
      </c>
      <c r="E52" s="21">
        <v>48144.71706324257</v>
      </c>
      <c r="F52" s="32">
        <f t="shared" si="2"/>
        <v>3.4003322791524765E-2</v>
      </c>
      <c r="G52" s="25" t="s">
        <v>7</v>
      </c>
      <c r="H52" s="22">
        <v>51600.450440000001</v>
      </c>
      <c r="I52" s="22">
        <v>54404.852824184571</v>
      </c>
      <c r="J52" s="23" t="s">
        <v>6</v>
      </c>
      <c r="K52" s="24" t="str">
        <f t="shared" si="3"/>
        <v>-</v>
      </c>
      <c r="L52" s="25" t="s">
        <v>8</v>
      </c>
      <c r="M52" s="22">
        <v>39727.446300715994</v>
      </c>
      <c r="N52" s="21">
        <v>35647</v>
      </c>
      <c r="O52" s="22">
        <f t="shared" si="4"/>
        <v>4080.4463007159939</v>
      </c>
      <c r="P52" s="26">
        <f t="shared" si="5"/>
        <v>0.11446815442298072</v>
      </c>
    </row>
    <row r="53" spans="1:16" ht="17.25" x14ac:dyDescent="0.4">
      <c r="A53" s="17">
        <v>50003</v>
      </c>
      <c r="B53" s="20" t="s">
        <v>82</v>
      </c>
      <c r="C53" s="21">
        <v>2602875.5122333746</v>
      </c>
      <c r="D53" s="22">
        <v>2778238</v>
      </c>
      <c r="E53" s="23" t="s">
        <v>6</v>
      </c>
      <c r="F53" s="24" t="str">
        <f t="shared" si="2"/>
        <v>-</v>
      </c>
      <c r="G53" s="25" t="s">
        <v>8</v>
      </c>
      <c r="H53" s="22">
        <v>45964.091159999996</v>
      </c>
      <c r="I53" s="22">
        <v>48308.781081551038</v>
      </c>
      <c r="J53" s="23" t="s">
        <v>6</v>
      </c>
      <c r="K53" s="24" t="str">
        <f t="shared" si="3"/>
        <v>-</v>
      </c>
      <c r="L53" s="25" t="s">
        <v>8</v>
      </c>
      <c r="M53" s="22">
        <v>39771.987480438183</v>
      </c>
      <c r="N53" s="21">
        <v>35055</v>
      </c>
      <c r="O53" s="22">
        <f t="shared" si="4"/>
        <v>4716.9874804381834</v>
      </c>
      <c r="P53" s="26">
        <f t="shared" si="5"/>
        <v>0.13455962003817382</v>
      </c>
    </row>
    <row r="54" spans="1:16" ht="17.25" x14ac:dyDescent="0.4">
      <c r="A54" s="17">
        <v>14001</v>
      </c>
      <c r="B54" s="20" t="s">
        <v>83</v>
      </c>
      <c r="C54" s="21">
        <v>1086976.5353954232</v>
      </c>
      <c r="D54" s="22">
        <v>1169509</v>
      </c>
      <c r="E54" s="23" t="s">
        <v>6</v>
      </c>
      <c r="F54" s="24" t="str">
        <f t="shared" si="2"/>
        <v>-</v>
      </c>
      <c r="G54" s="25" t="s">
        <v>8</v>
      </c>
      <c r="H54" s="22">
        <v>55858.751450000003</v>
      </c>
      <c r="I54" s="22">
        <v>58184.527363184076</v>
      </c>
      <c r="J54" s="23" t="s">
        <v>6</v>
      </c>
      <c r="K54" s="24" t="str">
        <f t="shared" si="3"/>
        <v>-</v>
      </c>
      <c r="L54" s="25" t="s">
        <v>8</v>
      </c>
      <c r="M54" s="22">
        <v>44756.91542288557</v>
      </c>
      <c r="N54" s="21">
        <v>37662</v>
      </c>
      <c r="O54" s="22">
        <f t="shared" si="4"/>
        <v>7094.9154228855696</v>
      </c>
      <c r="P54" s="26">
        <f t="shared" si="5"/>
        <v>0.18838392604974694</v>
      </c>
    </row>
    <row r="55" spans="1:16" ht="17.25" x14ac:dyDescent="0.4">
      <c r="A55" s="17">
        <v>6002</v>
      </c>
      <c r="B55" s="20" t="s">
        <v>84</v>
      </c>
      <c r="C55" s="21">
        <v>840503.73591317527</v>
      </c>
      <c r="D55" s="22">
        <v>869563</v>
      </c>
      <c r="E55" s="23" t="s">
        <v>6</v>
      </c>
      <c r="F55" s="24" t="str">
        <f t="shared" si="2"/>
        <v>-</v>
      </c>
      <c r="G55" s="25" t="s">
        <v>8</v>
      </c>
      <c r="H55" s="22">
        <v>49487.974620000001</v>
      </c>
      <c r="I55" s="22">
        <v>52100.838825644103</v>
      </c>
      <c r="J55" s="23" t="s">
        <v>6</v>
      </c>
      <c r="K55" s="24" t="str">
        <f t="shared" si="3"/>
        <v>-</v>
      </c>
      <c r="L55" s="25" t="s">
        <v>8</v>
      </c>
      <c r="M55" s="22">
        <v>42146.195326542846</v>
      </c>
      <c r="N55" s="21">
        <v>36639</v>
      </c>
      <c r="O55" s="22">
        <f t="shared" si="4"/>
        <v>5507.1953265428456</v>
      </c>
      <c r="P55" s="26">
        <f t="shared" si="5"/>
        <v>0.15030965164286267</v>
      </c>
    </row>
    <row r="56" spans="1:16" ht="17.25" x14ac:dyDescent="0.4">
      <c r="A56" s="17">
        <v>33001</v>
      </c>
      <c r="B56" s="20" t="s">
        <v>85</v>
      </c>
      <c r="C56" s="21">
        <v>1546453.8861078336</v>
      </c>
      <c r="D56" s="22">
        <v>1550649</v>
      </c>
      <c r="E56" s="23" t="s">
        <v>6</v>
      </c>
      <c r="F56" s="24" t="str">
        <f t="shared" si="2"/>
        <v>-</v>
      </c>
      <c r="G56" s="25" t="s">
        <v>8</v>
      </c>
      <c r="H56" s="22">
        <v>57819.475980000003</v>
      </c>
      <c r="I56" s="22">
        <v>61338.963607594946</v>
      </c>
      <c r="J56" s="23" t="s">
        <v>6</v>
      </c>
      <c r="K56" s="24" t="str">
        <f t="shared" si="3"/>
        <v>-</v>
      </c>
      <c r="L56" s="25" t="s">
        <v>8</v>
      </c>
      <c r="M56" s="22">
        <v>43003.797468354438</v>
      </c>
      <c r="N56" s="21">
        <v>37133</v>
      </c>
      <c r="O56" s="22">
        <f t="shared" si="4"/>
        <v>5870.797468354438</v>
      </c>
      <c r="P56" s="26">
        <f t="shared" si="5"/>
        <v>0.15810188964948801</v>
      </c>
    </row>
    <row r="57" spans="1:16" ht="17.25" x14ac:dyDescent="0.4">
      <c r="A57" s="17">
        <v>49004</v>
      </c>
      <c r="B57" s="20" t="s">
        <v>86</v>
      </c>
      <c r="C57" s="21">
        <v>1866678.2849684339</v>
      </c>
      <c r="D57" s="22">
        <v>1779317</v>
      </c>
      <c r="E57" s="21">
        <v>87361.284968433902</v>
      </c>
      <c r="F57" s="32">
        <f t="shared" si="2"/>
        <v>4.6800397086052353E-2</v>
      </c>
      <c r="G57" s="25" t="s">
        <v>7</v>
      </c>
      <c r="H57" s="22">
        <v>54949.720840000002</v>
      </c>
      <c r="I57" s="22">
        <v>55673.247809762201</v>
      </c>
      <c r="J57" s="23" t="s">
        <v>6</v>
      </c>
      <c r="K57" s="24" t="str">
        <f t="shared" si="3"/>
        <v>-</v>
      </c>
      <c r="L57" s="25" t="s">
        <v>8</v>
      </c>
      <c r="M57" s="22">
        <v>42261.921151439295</v>
      </c>
      <c r="N57" s="21">
        <v>39009</v>
      </c>
      <c r="O57" s="22">
        <f t="shared" si="4"/>
        <v>3252.9211514392955</v>
      </c>
      <c r="P57" s="26">
        <f t="shared" si="5"/>
        <v>8.3388991038972946E-2</v>
      </c>
    </row>
    <row r="58" spans="1:16" ht="17.25" x14ac:dyDescent="0.4">
      <c r="A58" s="17">
        <v>63001</v>
      </c>
      <c r="B58" s="20" t="s">
        <v>87</v>
      </c>
      <c r="C58" s="21">
        <v>1168668.8944122093</v>
      </c>
      <c r="D58" s="22">
        <v>1159539</v>
      </c>
      <c r="E58" s="21">
        <v>9129.8944122092798</v>
      </c>
      <c r="F58" s="32">
        <f t="shared" si="2"/>
        <v>7.8122164933646394E-3</v>
      </c>
      <c r="G58" s="25" t="s">
        <v>7</v>
      </c>
      <c r="H58" s="22">
        <v>49697.222399999999</v>
      </c>
      <c r="I58" s="22">
        <v>53657.519666820917</v>
      </c>
      <c r="J58" s="23" t="s">
        <v>6</v>
      </c>
      <c r="K58" s="24" t="str">
        <f t="shared" si="3"/>
        <v>-</v>
      </c>
      <c r="L58" s="25" t="s">
        <v>8</v>
      </c>
      <c r="M58" s="22">
        <v>41180.42572882925</v>
      </c>
      <c r="N58" s="21">
        <v>33243</v>
      </c>
      <c r="O58" s="22">
        <f t="shared" si="4"/>
        <v>7937.4257288292501</v>
      </c>
      <c r="P58" s="26">
        <f t="shared" si="5"/>
        <v>0.23876983812619951</v>
      </c>
    </row>
    <row r="59" spans="1:16" ht="17.25" x14ac:dyDescent="0.4">
      <c r="A59" s="17">
        <v>53001</v>
      </c>
      <c r="B59" s="20" t="s">
        <v>88</v>
      </c>
      <c r="C59" s="21">
        <v>1121598.7096092999</v>
      </c>
      <c r="D59" s="22">
        <v>1079355</v>
      </c>
      <c r="E59" s="21">
        <v>42243.709609299898</v>
      </c>
      <c r="F59" s="32">
        <f t="shared" si="2"/>
        <v>3.7663835779567868E-2</v>
      </c>
      <c r="G59" s="25" t="s">
        <v>7</v>
      </c>
      <c r="H59" s="22">
        <v>49841.490899999997</v>
      </c>
      <c r="I59" s="22">
        <v>50202.558139534885</v>
      </c>
      <c r="J59" s="23" t="s">
        <v>6</v>
      </c>
      <c r="K59" s="24" t="str">
        <f t="shared" si="3"/>
        <v>-</v>
      </c>
      <c r="L59" s="25" t="s">
        <v>8</v>
      </c>
      <c r="M59" s="22">
        <v>40180.372093023259</v>
      </c>
      <c r="N59" s="21">
        <v>36560</v>
      </c>
      <c r="O59" s="22">
        <f t="shared" si="4"/>
        <v>3620.3720930232594</v>
      </c>
      <c r="P59" s="26">
        <f t="shared" si="5"/>
        <v>9.9025494885756543E-2</v>
      </c>
    </row>
    <row r="60" spans="1:16" ht="17.25" x14ac:dyDescent="0.4">
      <c r="A60" s="17">
        <v>26004</v>
      </c>
      <c r="B60" s="20" t="s">
        <v>89</v>
      </c>
      <c r="C60" s="21">
        <v>1833846.8689602041</v>
      </c>
      <c r="D60" s="22">
        <v>1906720</v>
      </c>
      <c r="E60" s="23" t="s">
        <v>6</v>
      </c>
      <c r="F60" s="24" t="str">
        <f t="shared" si="2"/>
        <v>-</v>
      </c>
      <c r="G60" s="25" t="s">
        <v>8</v>
      </c>
      <c r="H60" s="22">
        <v>53081.642180000003</v>
      </c>
      <c r="I60" s="22">
        <v>54838.078803566299</v>
      </c>
      <c r="J60" s="23" t="s">
        <v>6</v>
      </c>
      <c r="K60" s="24" t="str">
        <f t="shared" si="3"/>
        <v>-</v>
      </c>
      <c r="L60" s="25" t="s">
        <v>8</v>
      </c>
      <c r="M60" s="22">
        <v>42075.927523727354</v>
      </c>
      <c r="N60" s="21">
        <v>36084</v>
      </c>
      <c r="O60" s="22">
        <f t="shared" si="4"/>
        <v>5991.9275237273541</v>
      </c>
      <c r="P60" s="26">
        <f t="shared" si="5"/>
        <v>0.16605496961887137</v>
      </c>
    </row>
    <row r="61" spans="1:16" ht="17.25" x14ac:dyDescent="0.4">
      <c r="A61" s="17">
        <v>6006</v>
      </c>
      <c r="B61" s="20" t="s">
        <v>90</v>
      </c>
      <c r="C61" s="21">
        <v>2632882.4568383042</v>
      </c>
      <c r="D61" s="22">
        <v>2738508</v>
      </c>
      <c r="E61" s="23" t="s">
        <v>6</v>
      </c>
      <c r="F61" s="24" t="str">
        <f t="shared" si="2"/>
        <v>-</v>
      </c>
      <c r="G61" s="25" t="s">
        <v>8</v>
      </c>
      <c r="H61" s="22">
        <v>59416.730410000004</v>
      </c>
      <c r="I61" s="22">
        <v>60292.998678996031</v>
      </c>
      <c r="J61" s="23" t="s">
        <v>6</v>
      </c>
      <c r="K61" s="24" t="str">
        <f t="shared" si="3"/>
        <v>-</v>
      </c>
      <c r="L61" s="25" t="s">
        <v>8</v>
      </c>
      <c r="M61" s="22">
        <v>45690.863055922498</v>
      </c>
      <c r="N61" s="21">
        <v>43314</v>
      </c>
      <c r="O61" s="22">
        <f t="shared" si="4"/>
        <v>2376.8630559224985</v>
      </c>
      <c r="P61" s="26">
        <f t="shared" si="5"/>
        <v>5.487516867346582E-2</v>
      </c>
    </row>
    <row r="62" spans="1:16" ht="17.25" x14ac:dyDescent="0.4">
      <c r="A62" s="17">
        <v>27001</v>
      </c>
      <c r="B62" s="20" t="s">
        <v>91</v>
      </c>
      <c r="C62" s="21">
        <v>1151575.9861490303</v>
      </c>
      <c r="D62" s="22">
        <v>1177934</v>
      </c>
      <c r="E62" s="23" t="s">
        <v>6</v>
      </c>
      <c r="F62" s="24" t="str">
        <f t="shared" si="2"/>
        <v>-</v>
      </c>
      <c r="G62" s="25" t="s">
        <v>8</v>
      </c>
      <c r="H62" s="22">
        <v>52269.959869999999</v>
      </c>
      <c r="I62" s="22">
        <v>55069.378214118748</v>
      </c>
      <c r="J62" s="23" t="s">
        <v>6</v>
      </c>
      <c r="K62" s="24" t="str">
        <f t="shared" si="3"/>
        <v>-</v>
      </c>
      <c r="L62" s="25" t="s">
        <v>8</v>
      </c>
      <c r="M62" s="22">
        <v>44033.099579242633</v>
      </c>
      <c r="N62" s="21">
        <v>39074</v>
      </c>
      <c r="O62" s="22">
        <f t="shared" si="4"/>
        <v>4959.0995792426329</v>
      </c>
      <c r="P62" s="26">
        <f t="shared" si="5"/>
        <v>0.12691558528030489</v>
      </c>
    </row>
    <row r="63" spans="1:16" ht="17.25" x14ac:dyDescent="0.4">
      <c r="A63" s="17">
        <v>28003</v>
      </c>
      <c r="B63" s="20" t="s">
        <v>92</v>
      </c>
      <c r="C63" s="21">
        <v>2749990.5070973998</v>
      </c>
      <c r="D63" s="22">
        <v>2801785</v>
      </c>
      <c r="E63" s="23" t="s">
        <v>6</v>
      </c>
      <c r="F63" s="24" t="str">
        <f t="shared" si="2"/>
        <v>-</v>
      </c>
      <c r="G63" s="25" t="s">
        <v>8</v>
      </c>
      <c r="H63" s="22">
        <v>53998.204899999997</v>
      </c>
      <c r="I63" s="22">
        <v>56831.338742393506</v>
      </c>
      <c r="J63" s="23" t="s">
        <v>6</v>
      </c>
      <c r="K63" s="24" t="str">
        <f t="shared" si="3"/>
        <v>-</v>
      </c>
      <c r="L63" s="25" t="s">
        <v>8</v>
      </c>
      <c r="M63" s="22">
        <v>44259.087221095331</v>
      </c>
      <c r="N63" s="21">
        <v>39073</v>
      </c>
      <c r="O63" s="22">
        <f t="shared" si="4"/>
        <v>5186.0872210953312</v>
      </c>
      <c r="P63" s="26">
        <f t="shared" si="5"/>
        <v>0.13272815553183351</v>
      </c>
    </row>
    <row r="64" spans="1:16" ht="17.25" x14ac:dyDescent="0.4">
      <c r="A64" s="17">
        <v>30001</v>
      </c>
      <c r="B64" s="20" t="s">
        <v>93</v>
      </c>
      <c r="C64" s="21">
        <v>1557213.6625991683</v>
      </c>
      <c r="D64" s="22">
        <v>1580071</v>
      </c>
      <c r="E64" s="23" t="s">
        <v>6</v>
      </c>
      <c r="F64" s="24" t="str">
        <f t="shared" si="2"/>
        <v>-</v>
      </c>
      <c r="G64" s="25" t="s">
        <v>8</v>
      </c>
      <c r="H64" s="22">
        <v>45970.409760000002</v>
      </c>
      <c r="I64" s="22">
        <v>49223.395638629285</v>
      </c>
      <c r="J64" s="23" t="s">
        <v>6</v>
      </c>
      <c r="K64" s="24" t="str">
        <f t="shared" si="3"/>
        <v>-</v>
      </c>
      <c r="L64" s="25" t="s">
        <v>8</v>
      </c>
      <c r="M64" s="22">
        <v>41161.401869158879</v>
      </c>
      <c r="N64" s="21">
        <v>35670</v>
      </c>
      <c r="O64" s="22">
        <f t="shared" si="4"/>
        <v>5491.401869158879</v>
      </c>
      <c r="P64" s="26">
        <f t="shared" si="5"/>
        <v>0.15395015052309724</v>
      </c>
    </row>
    <row r="65" spans="1:16" ht="17.25" x14ac:dyDescent="0.4">
      <c r="A65" s="17">
        <v>31001</v>
      </c>
      <c r="B65" s="20" t="s">
        <v>94</v>
      </c>
      <c r="C65" s="21">
        <v>1239306.1174126</v>
      </c>
      <c r="D65" s="22">
        <v>1308623</v>
      </c>
      <c r="E65" s="23" t="s">
        <v>6</v>
      </c>
      <c r="F65" s="24" t="str">
        <f t="shared" si="2"/>
        <v>-</v>
      </c>
      <c r="G65" s="25" t="s">
        <v>8</v>
      </c>
      <c r="H65" s="22">
        <v>55421.176200000002</v>
      </c>
      <c r="I65" s="22">
        <v>59133.438770899236</v>
      </c>
      <c r="J65" s="23" t="s">
        <v>6</v>
      </c>
      <c r="K65" s="24" t="str">
        <f t="shared" si="3"/>
        <v>-</v>
      </c>
      <c r="L65" s="25" t="s">
        <v>8</v>
      </c>
      <c r="M65" s="22">
        <v>44293.402620876637</v>
      </c>
      <c r="N65" s="21">
        <v>39984</v>
      </c>
      <c r="O65" s="22">
        <f t="shared" si="4"/>
        <v>4309.4026208766372</v>
      </c>
      <c r="P65" s="26">
        <f t="shared" si="5"/>
        <v>0.10777817679263299</v>
      </c>
    </row>
    <row r="66" spans="1:16" ht="17.25" x14ac:dyDescent="0.4">
      <c r="A66" s="17">
        <v>41002</v>
      </c>
      <c r="B66" s="20" t="s">
        <v>95</v>
      </c>
      <c r="C66" s="21">
        <v>15245651.892654998</v>
      </c>
      <c r="D66" s="22">
        <v>16865470</v>
      </c>
      <c r="E66" s="23" t="s">
        <v>6</v>
      </c>
      <c r="F66" s="24" t="str">
        <f t="shared" si="2"/>
        <v>-</v>
      </c>
      <c r="G66" s="25" t="s">
        <v>8</v>
      </c>
      <c r="H66" s="22">
        <v>52961.610240000002</v>
      </c>
      <c r="I66" s="22">
        <v>55634.075540161641</v>
      </c>
      <c r="J66" s="23" t="s">
        <v>6</v>
      </c>
      <c r="K66" s="24" t="str">
        <f t="shared" si="3"/>
        <v>-</v>
      </c>
      <c r="L66" s="25" t="s">
        <v>8</v>
      </c>
      <c r="M66" s="22">
        <v>44342.658749793838</v>
      </c>
      <c r="N66" s="21">
        <v>39405</v>
      </c>
      <c r="O66" s="22">
        <f t="shared" si="4"/>
        <v>4937.6587497938381</v>
      </c>
      <c r="P66" s="26">
        <f t="shared" si="5"/>
        <v>0.1253053863670559</v>
      </c>
    </row>
    <row r="67" spans="1:16" ht="17.25" x14ac:dyDescent="0.4">
      <c r="A67" s="17">
        <v>14002</v>
      </c>
      <c r="B67" s="20" t="s">
        <v>96</v>
      </c>
      <c r="C67" s="21">
        <v>769108.44978500006</v>
      </c>
      <c r="D67" s="22">
        <v>750021</v>
      </c>
      <c r="E67" s="21">
        <v>19087.449785000063</v>
      </c>
      <c r="F67" s="32">
        <f t="shared" si="2"/>
        <v>2.4817631103046457E-2</v>
      </c>
      <c r="G67" s="25" t="s">
        <v>7</v>
      </c>
      <c r="H67" s="22">
        <v>52156.945439999996</v>
      </c>
      <c r="I67" s="22">
        <v>53080.042462845013</v>
      </c>
      <c r="J67" s="23" t="s">
        <v>6</v>
      </c>
      <c r="K67" s="24" t="str">
        <f t="shared" si="3"/>
        <v>-</v>
      </c>
      <c r="L67" s="25" t="s">
        <v>8</v>
      </c>
      <c r="M67" s="22">
        <v>45486.128803963205</v>
      </c>
      <c r="N67" s="21">
        <v>41055</v>
      </c>
      <c r="O67" s="22">
        <f t="shared" ref="O67:O98" si="6">M67-N67</f>
        <v>4431.1288039632054</v>
      </c>
      <c r="P67" s="26">
        <f t="shared" ref="P67:P98" si="7">O67/N67</f>
        <v>0.10793152609823908</v>
      </c>
    </row>
    <row r="68" spans="1:16" ht="17.25" x14ac:dyDescent="0.4">
      <c r="A68" s="17">
        <v>10001</v>
      </c>
      <c r="B68" s="20" t="s">
        <v>97</v>
      </c>
      <c r="C68" s="21">
        <v>716962.59648750001</v>
      </c>
      <c r="D68" s="22">
        <v>701816</v>
      </c>
      <c r="E68" s="21">
        <v>15146.596487500006</v>
      </c>
      <c r="F68" s="32">
        <f t="shared" ref="F68:F131" si="8">IF((E68="-"),"-",(E68/C68))</f>
        <v>2.1126062310231106E-2</v>
      </c>
      <c r="G68" s="25" t="s">
        <v>7</v>
      </c>
      <c r="H68" s="22">
        <v>54053.341699999997</v>
      </c>
      <c r="I68" s="22">
        <v>53944.350499615692</v>
      </c>
      <c r="J68" s="22">
        <v>108.99120038430556</v>
      </c>
      <c r="K68" s="32">
        <f t="shared" ref="K68:K131" si="9">IF((J68="-"),"-",(J68/H68))</f>
        <v>2.0163637798605439E-3</v>
      </c>
      <c r="L68" s="25" t="s">
        <v>7</v>
      </c>
      <c r="M68" s="22">
        <v>44289.008455034593</v>
      </c>
      <c r="N68" s="21">
        <v>37550</v>
      </c>
      <c r="O68" s="22">
        <f t="shared" si="6"/>
        <v>6739.0084550345928</v>
      </c>
      <c r="P68" s="26">
        <f t="shared" si="7"/>
        <v>0.17946760199825812</v>
      </c>
    </row>
    <row r="69" spans="1:16" ht="17.25" x14ac:dyDescent="0.4">
      <c r="A69" s="17">
        <v>34002</v>
      </c>
      <c r="B69" s="20" t="s">
        <v>98</v>
      </c>
      <c r="C69" s="21">
        <v>1388197.6117839408</v>
      </c>
      <c r="D69" s="22">
        <v>1360942</v>
      </c>
      <c r="E69" s="21">
        <v>27255.611783940811</v>
      </c>
      <c r="F69" s="32">
        <f t="shared" si="8"/>
        <v>1.9633812616141336E-2</v>
      </c>
      <c r="G69" s="25" t="s">
        <v>7</v>
      </c>
      <c r="H69" s="22">
        <v>54755.609600000003</v>
      </c>
      <c r="I69" s="22">
        <v>56824.300626304794</v>
      </c>
      <c r="J69" s="23" t="s">
        <v>6</v>
      </c>
      <c r="K69" s="24" t="str">
        <f t="shared" si="9"/>
        <v>-</v>
      </c>
      <c r="L69" s="25" t="s">
        <v>8</v>
      </c>
      <c r="M69" s="22">
        <v>44400.167014613777</v>
      </c>
      <c r="N69" s="21">
        <v>38270</v>
      </c>
      <c r="O69" s="22">
        <f t="shared" si="6"/>
        <v>6130.1670146137767</v>
      </c>
      <c r="P69" s="26">
        <f t="shared" si="7"/>
        <v>0.16018204898389801</v>
      </c>
    </row>
    <row r="70" spans="1:16" ht="17.25" x14ac:dyDescent="0.4">
      <c r="A70" s="17">
        <v>51002</v>
      </c>
      <c r="B70" s="20" t="s">
        <v>99</v>
      </c>
      <c r="C70" s="21">
        <v>2308637.4618285117</v>
      </c>
      <c r="D70" s="22">
        <v>2323491</v>
      </c>
      <c r="E70" s="23" t="s">
        <v>6</v>
      </c>
      <c r="F70" s="24" t="str">
        <f t="shared" si="8"/>
        <v>-</v>
      </c>
      <c r="G70" s="25" t="s">
        <v>8</v>
      </c>
      <c r="H70" s="22">
        <v>59122.132700000002</v>
      </c>
      <c r="I70" s="22">
        <v>59576.692307692305</v>
      </c>
      <c r="J70" s="23" t="s">
        <v>6</v>
      </c>
      <c r="K70" s="24" t="str">
        <f t="shared" si="9"/>
        <v>-</v>
      </c>
      <c r="L70" s="25" t="s">
        <v>8</v>
      </c>
      <c r="M70" s="22">
        <v>46727.820512820515</v>
      </c>
      <c r="N70" s="21">
        <v>44428</v>
      </c>
      <c r="O70" s="22">
        <f t="shared" si="6"/>
        <v>2299.8205128205154</v>
      </c>
      <c r="P70" s="26">
        <f t="shared" si="7"/>
        <v>5.176511463087502E-2</v>
      </c>
    </row>
    <row r="71" spans="1:16" ht="17.25" x14ac:dyDescent="0.4">
      <c r="A71" s="17">
        <v>56006</v>
      </c>
      <c r="B71" s="20" t="s">
        <v>100</v>
      </c>
      <c r="C71" s="21">
        <v>1377245.9608716236</v>
      </c>
      <c r="D71" s="22">
        <v>1362807</v>
      </c>
      <c r="E71" s="21">
        <v>14438.960871623596</v>
      </c>
      <c r="F71" s="32">
        <f t="shared" si="8"/>
        <v>1.0483937714716948E-2</v>
      </c>
      <c r="G71" s="25" t="s">
        <v>7</v>
      </c>
      <c r="H71" s="22">
        <v>55880.648240000002</v>
      </c>
      <c r="I71" s="22">
        <v>56477.704102776632</v>
      </c>
      <c r="J71" s="23" t="s">
        <v>6</v>
      </c>
      <c r="K71" s="24" t="str">
        <f t="shared" si="9"/>
        <v>-</v>
      </c>
      <c r="L71" s="25" t="s">
        <v>8</v>
      </c>
      <c r="M71" s="22">
        <v>43542.478242851226</v>
      </c>
      <c r="N71" s="21">
        <v>37887</v>
      </c>
      <c r="O71" s="22">
        <f t="shared" si="6"/>
        <v>5655.4782428512262</v>
      </c>
      <c r="P71" s="26">
        <f t="shared" si="7"/>
        <v>0.14927226338457059</v>
      </c>
    </row>
    <row r="72" spans="1:16" ht="17.25" x14ac:dyDescent="0.4">
      <c r="A72" s="17">
        <v>23002</v>
      </c>
      <c r="B72" s="20" t="s">
        <v>101</v>
      </c>
      <c r="C72" s="21">
        <v>3316921.8330699997</v>
      </c>
      <c r="D72" s="22">
        <v>3375721</v>
      </c>
      <c r="E72" s="23" t="s">
        <v>6</v>
      </c>
      <c r="F72" s="24" t="str">
        <f t="shared" si="8"/>
        <v>-</v>
      </c>
      <c r="G72" s="25" t="s">
        <v>8</v>
      </c>
      <c r="H72" s="22">
        <v>53766.060660000003</v>
      </c>
      <c r="I72" s="22">
        <v>54403.239323126516</v>
      </c>
      <c r="J72" s="23" t="s">
        <v>6</v>
      </c>
      <c r="K72" s="24" t="str">
        <f t="shared" si="9"/>
        <v>-</v>
      </c>
      <c r="L72" s="25" t="s">
        <v>8</v>
      </c>
      <c r="M72" s="22">
        <v>43265.366639806613</v>
      </c>
      <c r="N72" s="21">
        <v>38952</v>
      </c>
      <c r="O72" s="22">
        <f t="shared" si="6"/>
        <v>4313.3666398066125</v>
      </c>
      <c r="P72" s="26">
        <f t="shared" si="7"/>
        <v>0.11073543437581157</v>
      </c>
    </row>
    <row r="73" spans="1:16" ht="17.25" x14ac:dyDescent="0.4">
      <c r="A73" s="17">
        <v>53002</v>
      </c>
      <c r="B73" s="33" t="s">
        <v>188</v>
      </c>
      <c r="C73" s="34">
        <v>798140.38842900004</v>
      </c>
      <c r="D73" s="35">
        <v>941778</v>
      </c>
      <c r="E73" s="36" t="s">
        <v>6</v>
      </c>
      <c r="F73" s="37" t="str">
        <f t="shared" si="8"/>
        <v>-</v>
      </c>
      <c r="G73" s="38" t="s">
        <v>8</v>
      </c>
      <c r="H73" s="35">
        <v>50793.758679999999</v>
      </c>
      <c r="I73" s="35">
        <v>50606.018269747452</v>
      </c>
      <c r="J73" s="35">
        <v>187.74041025254701</v>
      </c>
      <c r="K73" s="39">
        <f t="shared" si="9"/>
        <v>3.696131476217562E-3</v>
      </c>
      <c r="L73" s="38" t="s">
        <v>7</v>
      </c>
      <c r="M73" s="35">
        <v>36588.339602364322</v>
      </c>
      <c r="N73" s="34">
        <v>34174</v>
      </c>
      <c r="O73" s="35">
        <f t="shared" si="6"/>
        <v>2414.3396023643218</v>
      </c>
      <c r="P73" s="40">
        <f t="shared" si="7"/>
        <v>7.0648434551539824E-2</v>
      </c>
    </row>
    <row r="74" spans="1:16" ht="17.25" x14ac:dyDescent="0.4">
      <c r="A74" s="17">
        <v>48003</v>
      </c>
      <c r="B74" s="20" t="s">
        <v>102</v>
      </c>
      <c r="C74" s="21">
        <v>1691488.0036093022</v>
      </c>
      <c r="D74" s="22">
        <v>1718989</v>
      </c>
      <c r="E74" s="23" t="s">
        <v>6</v>
      </c>
      <c r="F74" s="24" t="str">
        <f t="shared" si="8"/>
        <v>-</v>
      </c>
      <c r="G74" s="25" t="s">
        <v>8</v>
      </c>
      <c r="H74" s="22">
        <v>51854.13869</v>
      </c>
      <c r="I74" s="22">
        <v>54312.44865718799</v>
      </c>
      <c r="J74" s="23" t="s">
        <v>6</v>
      </c>
      <c r="K74" s="24" t="str">
        <f t="shared" si="9"/>
        <v>-</v>
      </c>
      <c r="L74" s="25" t="s">
        <v>8</v>
      </c>
      <c r="M74" s="22">
        <v>43137.124802527644</v>
      </c>
      <c r="N74" s="21">
        <v>38136</v>
      </c>
      <c r="O74" s="22">
        <f t="shared" si="6"/>
        <v>5001.1248025276436</v>
      </c>
      <c r="P74" s="26">
        <f t="shared" si="7"/>
        <v>0.13113920711473787</v>
      </c>
    </row>
    <row r="75" spans="1:16" ht="17.25" x14ac:dyDescent="0.4">
      <c r="A75" s="17">
        <v>2002</v>
      </c>
      <c r="B75" s="20" t="s">
        <v>103</v>
      </c>
      <c r="C75" s="21">
        <v>9879241.903642498</v>
      </c>
      <c r="D75" s="22">
        <v>10173582</v>
      </c>
      <c r="E75" s="23" t="s">
        <v>6</v>
      </c>
      <c r="F75" s="24" t="str">
        <f t="shared" si="8"/>
        <v>-</v>
      </c>
      <c r="G75" s="25" t="s">
        <v>8</v>
      </c>
      <c r="H75" s="22">
        <v>61122.417569999998</v>
      </c>
      <c r="I75" s="22">
        <v>63628.632184626935</v>
      </c>
      <c r="J75" s="23" t="s">
        <v>6</v>
      </c>
      <c r="K75" s="24" t="str">
        <f t="shared" si="9"/>
        <v>-</v>
      </c>
      <c r="L75" s="25" t="s">
        <v>8</v>
      </c>
      <c r="M75" s="22">
        <v>48569.41647382576</v>
      </c>
      <c r="N75" s="21">
        <v>42971</v>
      </c>
      <c r="O75" s="22">
        <f t="shared" si="6"/>
        <v>5598.4164738257605</v>
      </c>
      <c r="P75" s="26">
        <f t="shared" si="7"/>
        <v>0.13028359763155989</v>
      </c>
    </row>
    <row r="76" spans="1:16" ht="17.25" x14ac:dyDescent="0.4">
      <c r="A76" s="17">
        <v>22006</v>
      </c>
      <c r="B76" s="20" t="s">
        <v>104</v>
      </c>
      <c r="C76" s="21">
        <v>1815744.1989139114</v>
      </c>
      <c r="D76" s="22">
        <v>1841700</v>
      </c>
      <c r="E76" s="23" t="s">
        <v>6</v>
      </c>
      <c r="F76" s="24" t="str">
        <f t="shared" si="8"/>
        <v>-</v>
      </c>
      <c r="G76" s="25" t="s">
        <v>8</v>
      </c>
      <c r="H76" s="22">
        <v>55296.694960000001</v>
      </c>
      <c r="I76" s="22">
        <v>56563.267813267812</v>
      </c>
      <c r="J76" s="23" t="s">
        <v>6</v>
      </c>
      <c r="K76" s="24" t="str">
        <f t="shared" si="9"/>
        <v>-</v>
      </c>
      <c r="L76" s="25" t="s">
        <v>8</v>
      </c>
      <c r="M76" s="22">
        <v>42784.336609336606</v>
      </c>
      <c r="N76" s="21">
        <v>38235</v>
      </c>
      <c r="O76" s="22">
        <f t="shared" si="6"/>
        <v>4549.3366093366058</v>
      </c>
      <c r="P76" s="26">
        <f t="shared" si="7"/>
        <v>0.11898356504084232</v>
      </c>
    </row>
    <row r="77" spans="1:16" ht="17.25" x14ac:dyDescent="0.4">
      <c r="A77" s="17">
        <v>13003</v>
      </c>
      <c r="B77" s="20" t="s">
        <v>105</v>
      </c>
      <c r="C77" s="21">
        <v>1289639.9901452879</v>
      </c>
      <c r="D77" s="22">
        <v>1351995</v>
      </c>
      <c r="E77" s="23" t="s">
        <v>6</v>
      </c>
      <c r="F77" s="24" t="str">
        <f t="shared" si="8"/>
        <v>-</v>
      </c>
      <c r="G77" s="25" t="s">
        <v>8</v>
      </c>
      <c r="H77" s="22">
        <v>51867.267249999997</v>
      </c>
      <c r="I77" s="22">
        <v>56006.42087821044</v>
      </c>
      <c r="J77" s="23" t="s">
        <v>6</v>
      </c>
      <c r="K77" s="24" t="str">
        <f t="shared" si="9"/>
        <v>-</v>
      </c>
      <c r="L77" s="25" t="s">
        <v>8</v>
      </c>
      <c r="M77" s="22">
        <v>41443.951946975969</v>
      </c>
      <c r="N77" s="21">
        <v>35326</v>
      </c>
      <c r="O77" s="22">
        <f t="shared" si="6"/>
        <v>6117.9519469759689</v>
      </c>
      <c r="P77" s="26">
        <f t="shared" si="7"/>
        <v>0.17318552757107991</v>
      </c>
    </row>
    <row r="78" spans="1:16" ht="17.25" x14ac:dyDescent="0.4">
      <c r="A78" s="17">
        <v>2003</v>
      </c>
      <c r="B78" s="20" t="s">
        <v>106</v>
      </c>
      <c r="C78" s="21">
        <v>1118306.2961242227</v>
      </c>
      <c r="D78" s="22">
        <v>1223193</v>
      </c>
      <c r="E78" s="23" t="s">
        <v>6</v>
      </c>
      <c r="F78" s="24" t="str">
        <f t="shared" si="8"/>
        <v>-</v>
      </c>
      <c r="G78" s="25" t="s">
        <v>8</v>
      </c>
      <c r="H78" s="22">
        <v>56786.287940000002</v>
      </c>
      <c r="I78" s="22">
        <v>60464.310430054364</v>
      </c>
      <c r="J78" s="23" t="s">
        <v>6</v>
      </c>
      <c r="K78" s="24" t="str">
        <f t="shared" si="9"/>
        <v>-</v>
      </c>
      <c r="L78" s="25" t="s">
        <v>8</v>
      </c>
      <c r="M78" s="22">
        <v>43842.758279782494</v>
      </c>
      <c r="N78" s="21">
        <v>36362</v>
      </c>
      <c r="O78" s="22">
        <f t="shared" si="6"/>
        <v>7480.7582797824944</v>
      </c>
      <c r="P78" s="26">
        <f t="shared" si="7"/>
        <v>0.20573011054899329</v>
      </c>
    </row>
    <row r="79" spans="1:16" ht="17.25" x14ac:dyDescent="0.4">
      <c r="A79" s="17">
        <v>37003</v>
      </c>
      <c r="B79" s="20" t="s">
        <v>107</v>
      </c>
      <c r="C79" s="21">
        <v>935315.09054552484</v>
      </c>
      <c r="D79" s="22">
        <v>924126</v>
      </c>
      <c r="E79" s="21">
        <v>11189.090545524843</v>
      </c>
      <c r="F79" s="32">
        <f t="shared" si="8"/>
        <v>1.1962910316136114E-2</v>
      </c>
      <c r="G79" s="25" t="s">
        <v>7</v>
      </c>
      <c r="H79" s="22">
        <v>47573.230100000001</v>
      </c>
      <c r="I79" s="22">
        <v>50944.101433296579</v>
      </c>
      <c r="J79" s="23" t="s">
        <v>6</v>
      </c>
      <c r="K79" s="24" t="str">
        <f t="shared" si="9"/>
        <v>-</v>
      </c>
      <c r="L79" s="25" t="s">
        <v>8</v>
      </c>
      <c r="M79" s="22">
        <v>41224.035281146636</v>
      </c>
      <c r="N79" s="21">
        <v>33644</v>
      </c>
      <c r="O79" s="22">
        <f t="shared" si="6"/>
        <v>7580.0352811466364</v>
      </c>
      <c r="P79" s="26">
        <f t="shared" si="7"/>
        <v>0.22530125077715599</v>
      </c>
    </row>
    <row r="80" spans="1:16" ht="17.25" x14ac:dyDescent="0.4">
      <c r="A80" s="17">
        <v>35002</v>
      </c>
      <c r="B80" s="20" t="s">
        <v>108</v>
      </c>
      <c r="C80" s="21">
        <v>2050226.1817485976</v>
      </c>
      <c r="D80" s="22">
        <v>2213611</v>
      </c>
      <c r="E80" s="23" t="s">
        <v>6</v>
      </c>
      <c r="F80" s="24" t="str">
        <f t="shared" si="8"/>
        <v>-</v>
      </c>
      <c r="G80" s="25" t="s">
        <v>8</v>
      </c>
      <c r="H80" s="22">
        <v>55188.892939999998</v>
      </c>
      <c r="I80" s="22">
        <v>55064.950248756213</v>
      </c>
      <c r="J80" s="22">
        <v>123.94269124378479</v>
      </c>
      <c r="K80" s="32">
        <f t="shared" si="9"/>
        <v>2.2457904958980103E-3</v>
      </c>
      <c r="L80" s="25" t="s">
        <v>7</v>
      </c>
      <c r="M80" s="22">
        <v>42102.263681592034</v>
      </c>
      <c r="N80" s="21">
        <v>38429</v>
      </c>
      <c r="O80" s="22">
        <f t="shared" si="6"/>
        <v>3673.2636815920341</v>
      </c>
      <c r="P80" s="26">
        <f t="shared" si="7"/>
        <v>9.5585721241563254E-2</v>
      </c>
    </row>
    <row r="81" spans="1:16" ht="17.25" x14ac:dyDescent="0.4">
      <c r="A81" s="17">
        <v>7002</v>
      </c>
      <c r="B81" s="20" t="s">
        <v>109</v>
      </c>
      <c r="C81" s="21">
        <v>1472900.0374549893</v>
      </c>
      <c r="D81" s="22">
        <v>1438933</v>
      </c>
      <c r="E81" s="21">
        <v>33967.037454989273</v>
      </c>
      <c r="F81" s="32">
        <f t="shared" si="8"/>
        <v>2.3061332467395827E-2</v>
      </c>
      <c r="G81" s="25" t="s">
        <v>7</v>
      </c>
      <c r="H81" s="22">
        <v>52468.592680000002</v>
      </c>
      <c r="I81" s="22">
        <v>53993.73358348968</v>
      </c>
      <c r="J81" s="23" t="s">
        <v>6</v>
      </c>
      <c r="K81" s="24" t="str">
        <f t="shared" si="9"/>
        <v>-</v>
      </c>
      <c r="L81" s="25" t="s">
        <v>8</v>
      </c>
      <c r="M81" s="22">
        <v>44476.285178236401</v>
      </c>
      <c r="N81" s="21">
        <v>38671</v>
      </c>
      <c r="O81" s="22">
        <f t="shared" si="6"/>
        <v>5805.2851782364014</v>
      </c>
      <c r="P81" s="26">
        <f t="shared" si="7"/>
        <v>0.1501198618664219</v>
      </c>
    </row>
    <row r="82" spans="1:16" ht="17.25" x14ac:dyDescent="0.4">
      <c r="A82" s="17">
        <v>38003</v>
      </c>
      <c r="B82" s="20" t="s">
        <v>110</v>
      </c>
      <c r="C82" s="21">
        <v>1045761.6702501249</v>
      </c>
      <c r="D82" s="22">
        <v>1054461</v>
      </c>
      <c r="E82" s="23" t="s">
        <v>6</v>
      </c>
      <c r="F82" s="24" t="str">
        <f t="shared" si="8"/>
        <v>-</v>
      </c>
      <c r="G82" s="25" t="s">
        <v>8</v>
      </c>
      <c r="H82" s="22">
        <v>53400.869579999999</v>
      </c>
      <c r="I82" s="22">
        <v>54748.753894081005</v>
      </c>
      <c r="J82" s="23" t="s">
        <v>6</v>
      </c>
      <c r="K82" s="24" t="str">
        <f t="shared" si="9"/>
        <v>-</v>
      </c>
      <c r="L82" s="25" t="s">
        <v>8</v>
      </c>
      <c r="M82" s="22">
        <v>41218.743509865009</v>
      </c>
      <c r="N82" s="21">
        <v>36899</v>
      </c>
      <c r="O82" s="22">
        <f t="shared" si="6"/>
        <v>4319.7435098650094</v>
      </c>
      <c r="P82" s="26">
        <f t="shared" si="7"/>
        <v>0.11706939239179949</v>
      </c>
    </row>
    <row r="83" spans="1:16" ht="17.25" x14ac:dyDescent="0.4">
      <c r="A83" s="17">
        <v>45005</v>
      </c>
      <c r="B83" s="20" t="s">
        <v>111</v>
      </c>
      <c r="C83" s="21">
        <v>1162099.4276073796</v>
      </c>
      <c r="D83" s="22">
        <v>1162597</v>
      </c>
      <c r="E83" s="23" t="s">
        <v>6</v>
      </c>
      <c r="F83" s="24" t="str">
        <f t="shared" si="8"/>
        <v>-</v>
      </c>
      <c r="G83" s="25" t="s">
        <v>8</v>
      </c>
      <c r="H83" s="22">
        <v>56650.48446</v>
      </c>
      <c r="I83" s="22">
        <v>57525.828797624934</v>
      </c>
      <c r="J83" s="23" t="s">
        <v>6</v>
      </c>
      <c r="K83" s="24" t="str">
        <f t="shared" si="9"/>
        <v>-</v>
      </c>
      <c r="L83" s="25" t="s">
        <v>8</v>
      </c>
      <c r="M83" s="22">
        <v>44581.791192478966</v>
      </c>
      <c r="N83" s="21">
        <v>38856</v>
      </c>
      <c r="O83" s="22">
        <f t="shared" si="6"/>
        <v>5725.791192478966</v>
      </c>
      <c r="P83" s="26">
        <f t="shared" si="7"/>
        <v>0.14735925449039958</v>
      </c>
    </row>
    <row r="84" spans="1:16" ht="17.25" x14ac:dyDescent="0.4">
      <c r="A84" s="17">
        <v>40001</v>
      </c>
      <c r="B84" s="33" t="s">
        <v>187</v>
      </c>
      <c r="C84" s="34">
        <v>4247159.4318549987</v>
      </c>
      <c r="D84" s="35">
        <v>4241041</v>
      </c>
      <c r="E84" s="34">
        <v>6118.4318549986929</v>
      </c>
      <c r="F84" s="39">
        <f t="shared" si="8"/>
        <v>1.4405938729562581E-3</v>
      </c>
      <c r="G84" s="38" t="s">
        <v>7</v>
      </c>
      <c r="H84" s="35">
        <v>63624.750699999997</v>
      </c>
      <c r="I84" s="35">
        <v>64258.196969696968</v>
      </c>
      <c r="J84" s="36" t="s">
        <v>6</v>
      </c>
      <c r="K84" s="37" t="str">
        <f t="shared" si="9"/>
        <v>-</v>
      </c>
      <c r="L84" s="38" t="s">
        <v>8</v>
      </c>
      <c r="M84" s="35">
        <v>45897.42424242424</v>
      </c>
      <c r="N84" s="34">
        <v>43922</v>
      </c>
      <c r="O84" s="35">
        <f t="shared" si="6"/>
        <v>1975.4242424242402</v>
      </c>
      <c r="P84" s="40">
        <f t="shared" si="7"/>
        <v>4.4975735222080968E-2</v>
      </c>
    </row>
    <row r="85" spans="1:16" ht="17.25" x14ac:dyDescent="0.4">
      <c r="A85" s="17">
        <v>52004</v>
      </c>
      <c r="B85" s="20" t="s">
        <v>112</v>
      </c>
      <c r="C85" s="21">
        <v>1302087.4494747971</v>
      </c>
      <c r="D85" s="22">
        <v>1297680.02</v>
      </c>
      <c r="E85" s="21">
        <v>4407.4294747970998</v>
      </c>
      <c r="F85" s="32">
        <f t="shared" si="8"/>
        <v>3.384895136325027E-3</v>
      </c>
      <c r="G85" s="25" t="s">
        <v>7</v>
      </c>
      <c r="H85" s="22">
        <v>57831.644849999997</v>
      </c>
      <c r="I85" s="22">
        <v>59039.127388535031</v>
      </c>
      <c r="J85" s="23" t="s">
        <v>6</v>
      </c>
      <c r="K85" s="24" t="str">
        <f t="shared" si="9"/>
        <v>-</v>
      </c>
      <c r="L85" s="25" t="s">
        <v>8</v>
      </c>
      <c r="M85" s="22">
        <v>48359.808007279345</v>
      </c>
      <c r="N85" s="21">
        <v>42981</v>
      </c>
      <c r="O85" s="22">
        <f t="shared" si="6"/>
        <v>5378.8080072793455</v>
      </c>
      <c r="P85" s="26">
        <f t="shared" si="7"/>
        <v>0.12514385443054712</v>
      </c>
    </row>
    <row r="86" spans="1:16" ht="17.25" x14ac:dyDescent="0.4">
      <c r="A86" s="17">
        <v>41004</v>
      </c>
      <c r="B86" s="20" t="s">
        <v>113</v>
      </c>
      <c r="C86" s="21">
        <v>3725860.9454474999</v>
      </c>
      <c r="D86" s="22">
        <v>3986513</v>
      </c>
      <c r="E86" s="23" t="s">
        <v>6</v>
      </c>
      <c r="F86" s="24" t="str">
        <f t="shared" si="8"/>
        <v>-</v>
      </c>
      <c r="G86" s="25" t="s">
        <v>8</v>
      </c>
      <c r="H86" s="22">
        <v>51575.897669999998</v>
      </c>
      <c r="I86" s="22">
        <v>54149.864167345826</v>
      </c>
      <c r="J86" s="23" t="s">
        <v>6</v>
      </c>
      <c r="K86" s="24" t="str">
        <f t="shared" si="9"/>
        <v>-</v>
      </c>
      <c r="L86" s="25" t="s">
        <v>8</v>
      </c>
      <c r="M86" s="22">
        <v>42698.0032599837</v>
      </c>
      <c r="N86" s="21">
        <v>37682</v>
      </c>
      <c r="O86" s="22">
        <f t="shared" si="6"/>
        <v>5016.0032599836995</v>
      </c>
      <c r="P86" s="26">
        <f t="shared" si="7"/>
        <v>0.13311404012482617</v>
      </c>
    </row>
    <row r="87" spans="1:16" ht="17.25" x14ac:dyDescent="0.4">
      <c r="A87" s="17">
        <v>44002</v>
      </c>
      <c r="B87" s="20" t="s">
        <v>114</v>
      </c>
      <c r="C87" s="21">
        <v>989887.55201799993</v>
      </c>
      <c r="D87" s="22">
        <v>1256678</v>
      </c>
      <c r="E87" s="23" t="s">
        <v>6</v>
      </c>
      <c r="F87" s="24" t="str">
        <f t="shared" si="8"/>
        <v>-</v>
      </c>
      <c r="G87" s="25" t="s">
        <v>8</v>
      </c>
      <c r="H87" s="22">
        <v>42214.845150000001</v>
      </c>
      <c r="I87" s="22">
        <v>52014.817880794712</v>
      </c>
      <c r="J87" s="23" t="s">
        <v>6</v>
      </c>
      <c r="K87" s="24" t="str">
        <f t="shared" si="9"/>
        <v>-</v>
      </c>
      <c r="L87" s="25" t="s">
        <v>8</v>
      </c>
      <c r="M87" s="22">
        <v>41147.723509933778</v>
      </c>
      <c r="N87" s="21">
        <v>31981</v>
      </c>
      <c r="O87" s="22">
        <f t="shared" si="6"/>
        <v>9166.7235099337777</v>
      </c>
      <c r="P87" s="26">
        <f t="shared" si="7"/>
        <v>0.28663029642393228</v>
      </c>
    </row>
    <row r="88" spans="1:16" ht="17.25" x14ac:dyDescent="0.4">
      <c r="A88" s="17">
        <v>42001</v>
      </c>
      <c r="B88" s="20" t="s">
        <v>115</v>
      </c>
      <c r="C88" s="21">
        <v>2321356.3100921302</v>
      </c>
      <c r="D88" s="22">
        <v>2308756</v>
      </c>
      <c r="E88" s="21">
        <v>12600.31009213021</v>
      </c>
      <c r="F88" s="32">
        <f t="shared" si="8"/>
        <v>5.4279948482489218E-3</v>
      </c>
      <c r="G88" s="25" t="s">
        <v>7</v>
      </c>
      <c r="H88" s="22">
        <v>59970.10052</v>
      </c>
      <c r="I88" s="22">
        <v>60202.242503259462</v>
      </c>
      <c r="J88" s="23" t="s">
        <v>6</v>
      </c>
      <c r="K88" s="24" t="str">
        <f t="shared" si="9"/>
        <v>-</v>
      </c>
      <c r="L88" s="25" t="s">
        <v>8</v>
      </c>
      <c r="M88" s="22">
        <v>45845.632333767935</v>
      </c>
      <c r="N88" s="21">
        <v>43860</v>
      </c>
      <c r="O88" s="22">
        <f t="shared" si="6"/>
        <v>1985.6323337679351</v>
      </c>
      <c r="P88" s="26">
        <f t="shared" si="7"/>
        <v>4.527205503346865E-2</v>
      </c>
    </row>
    <row r="89" spans="1:16" ht="17.25" x14ac:dyDescent="0.4">
      <c r="A89" s="17">
        <v>39002</v>
      </c>
      <c r="B89" s="20" t="s">
        <v>116</v>
      </c>
      <c r="C89" s="21">
        <v>4667703.5375874992</v>
      </c>
      <c r="D89" s="22">
        <v>4776041</v>
      </c>
      <c r="E89" s="23" t="s">
        <v>6</v>
      </c>
      <c r="F89" s="24" t="str">
        <f t="shared" si="8"/>
        <v>-</v>
      </c>
      <c r="G89" s="25" t="s">
        <v>8</v>
      </c>
      <c r="H89" s="22">
        <v>56572.559560000002</v>
      </c>
      <c r="I89" s="22">
        <v>59835.141568529194</v>
      </c>
      <c r="J89" s="23" t="s">
        <v>6</v>
      </c>
      <c r="K89" s="24" t="str">
        <f t="shared" si="9"/>
        <v>-</v>
      </c>
      <c r="L89" s="25" t="s">
        <v>8</v>
      </c>
      <c r="M89" s="22">
        <v>48266.587321473322</v>
      </c>
      <c r="N89" s="21">
        <v>43035</v>
      </c>
      <c r="O89" s="22">
        <f t="shared" si="6"/>
        <v>5231.5873214733219</v>
      </c>
      <c r="P89" s="26">
        <f t="shared" si="7"/>
        <v>0.12156587246365336</v>
      </c>
    </row>
    <row r="90" spans="1:16" ht="17.25" x14ac:dyDescent="0.4">
      <c r="A90" s="17">
        <v>60003</v>
      </c>
      <c r="B90" s="20" t="s">
        <v>117</v>
      </c>
      <c r="C90" s="21">
        <v>1046695.6321390248</v>
      </c>
      <c r="D90" s="22">
        <v>1074954</v>
      </c>
      <c r="E90" s="23" t="s">
        <v>6</v>
      </c>
      <c r="F90" s="24" t="str">
        <f t="shared" si="8"/>
        <v>-</v>
      </c>
      <c r="G90" s="25" t="s">
        <v>8</v>
      </c>
      <c r="H90" s="22">
        <v>50091.505449999997</v>
      </c>
      <c r="I90" s="22">
        <v>51730.221366698745</v>
      </c>
      <c r="J90" s="23" t="s">
        <v>6</v>
      </c>
      <c r="K90" s="24" t="str">
        <f t="shared" si="9"/>
        <v>-</v>
      </c>
      <c r="L90" s="25" t="s">
        <v>8</v>
      </c>
      <c r="M90" s="22">
        <v>40196.150144369582</v>
      </c>
      <c r="N90" s="21">
        <v>34709</v>
      </c>
      <c r="O90" s="22">
        <f t="shared" si="6"/>
        <v>5487.1501443695815</v>
      </c>
      <c r="P90" s="26">
        <f t="shared" si="7"/>
        <v>0.15809012487739726</v>
      </c>
    </row>
    <row r="91" spans="1:16" ht="17.25" x14ac:dyDescent="0.4">
      <c r="A91" s="17">
        <v>43007</v>
      </c>
      <c r="B91" s="20" t="s">
        <v>118</v>
      </c>
      <c r="C91" s="21">
        <v>1710977.2163644857</v>
      </c>
      <c r="D91" s="22">
        <v>1755520</v>
      </c>
      <c r="E91" s="23" t="s">
        <v>6</v>
      </c>
      <c r="F91" s="24" t="str">
        <f t="shared" si="8"/>
        <v>-</v>
      </c>
      <c r="G91" s="25" t="s">
        <v>8</v>
      </c>
      <c r="H91" s="22">
        <v>55297.875379999998</v>
      </c>
      <c r="I91" s="22">
        <v>57034.437946718645</v>
      </c>
      <c r="J91" s="23" t="s">
        <v>6</v>
      </c>
      <c r="K91" s="24" t="str">
        <f t="shared" si="9"/>
        <v>-</v>
      </c>
      <c r="L91" s="25" t="s">
        <v>8</v>
      </c>
      <c r="M91" s="22">
        <v>44266.894087069522</v>
      </c>
      <c r="N91" s="21">
        <v>39059</v>
      </c>
      <c r="O91" s="22">
        <f t="shared" si="6"/>
        <v>5207.8940870695224</v>
      </c>
      <c r="P91" s="26">
        <f t="shared" si="7"/>
        <v>0.1333340353585479</v>
      </c>
    </row>
    <row r="92" spans="1:16" ht="17.25" x14ac:dyDescent="0.4">
      <c r="A92" s="17">
        <v>15001</v>
      </c>
      <c r="B92" s="20" t="s">
        <v>119</v>
      </c>
      <c r="C92" s="21">
        <v>1217511.2334775999</v>
      </c>
      <c r="D92" s="22">
        <v>1232056</v>
      </c>
      <c r="E92" s="23" t="s">
        <v>6</v>
      </c>
      <c r="F92" s="24" t="str">
        <f t="shared" si="8"/>
        <v>-</v>
      </c>
      <c r="G92" s="25" t="s">
        <v>8</v>
      </c>
      <c r="H92" s="22">
        <v>63334.784460000003</v>
      </c>
      <c r="I92" s="22">
        <v>64879.199578725638</v>
      </c>
      <c r="J92" s="23" t="s">
        <v>6</v>
      </c>
      <c r="K92" s="24" t="str">
        <f t="shared" si="9"/>
        <v>-</v>
      </c>
      <c r="L92" s="25" t="s">
        <v>8</v>
      </c>
      <c r="M92" s="22">
        <v>47495.629278567663</v>
      </c>
      <c r="N92" s="21">
        <v>42812</v>
      </c>
      <c r="O92" s="22">
        <f t="shared" si="6"/>
        <v>4683.6292785676633</v>
      </c>
      <c r="P92" s="26">
        <f t="shared" si="7"/>
        <v>0.10939991774660524</v>
      </c>
    </row>
    <row r="93" spans="1:16" ht="17.25" x14ac:dyDescent="0.4">
      <c r="A93" s="17">
        <v>15002</v>
      </c>
      <c r="B93" s="20" t="s">
        <v>120</v>
      </c>
      <c r="C93" s="21">
        <v>2254169.4510723855</v>
      </c>
      <c r="D93" s="22">
        <v>1982696</v>
      </c>
      <c r="E93" s="21">
        <v>271473.45107238553</v>
      </c>
      <c r="F93" s="32">
        <f t="shared" si="8"/>
        <v>0.12043169644732624</v>
      </c>
      <c r="G93" s="25" t="s">
        <v>7</v>
      </c>
      <c r="H93" s="22">
        <v>54284.975359999997</v>
      </c>
      <c r="I93" s="22">
        <v>56648.457142857151</v>
      </c>
      <c r="J93" s="23" t="s">
        <v>6</v>
      </c>
      <c r="K93" s="24" t="str">
        <f t="shared" si="9"/>
        <v>-</v>
      </c>
      <c r="L93" s="25" t="s">
        <v>8</v>
      </c>
      <c r="M93" s="22">
        <v>43062.114285714291</v>
      </c>
      <c r="N93" s="21">
        <v>37497</v>
      </c>
      <c r="O93" s="22">
        <f t="shared" si="6"/>
        <v>5565.1142857142913</v>
      </c>
      <c r="P93" s="26">
        <f t="shared" si="7"/>
        <v>0.14841492081271279</v>
      </c>
    </row>
    <row r="94" spans="1:16" ht="17.25" x14ac:dyDescent="0.4">
      <c r="A94" s="17">
        <v>46001</v>
      </c>
      <c r="B94" s="20" t="s">
        <v>121</v>
      </c>
      <c r="C94" s="21">
        <v>10667100.887842501</v>
      </c>
      <c r="D94" s="22">
        <v>11257457</v>
      </c>
      <c r="E94" s="23" t="s">
        <v>6</v>
      </c>
      <c r="F94" s="24" t="str">
        <f t="shared" si="8"/>
        <v>-</v>
      </c>
      <c r="G94" s="25" t="s">
        <v>8</v>
      </c>
      <c r="H94" s="22">
        <v>55778.441250000003</v>
      </c>
      <c r="I94" s="22">
        <v>58847.135389440664</v>
      </c>
      <c r="J94" s="23" t="s">
        <v>6</v>
      </c>
      <c r="K94" s="24" t="str">
        <f t="shared" si="9"/>
        <v>-</v>
      </c>
      <c r="L94" s="25" t="s">
        <v>8</v>
      </c>
      <c r="M94" s="22">
        <v>46647.370622059592</v>
      </c>
      <c r="N94" s="21">
        <v>40919</v>
      </c>
      <c r="O94" s="22">
        <f t="shared" si="6"/>
        <v>5728.3706220595923</v>
      </c>
      <c r="P94" s="26">
        <f t="shared" si="7"/>
        <v>0.13999292803000055</v>
      </c>
    </row>
    <row r="95" spans="1:16" ht="17.25" x14ac:dyDescent="0.4">
      <c r="A95" s="17">
        <v>33002</v>
      </c>
      <c r="B95" s="20" t="s">
        <v>122</v>
      </c>
      <c r="C95" s="21">
        <v>1667129.1669129478</v>
      </c>
      <c r="D95" s="22">
        <v>1775143</v>
      </c>
      <c r="E95" s="23" t="s">
        <v>6</v>
      </c>
      <c r="F95" s="24" t="str">
        <f t="shared" si="8"/>
        <v>-</v>
      </c>
      <c r="G95" s="25" t="s">
        <v>8</v>
      </c>
      <c r="H95" s="22">
        <v>54778.66893</v>
      </c>
      <c r="I95" s="22">
        <v>59014.0625</v>
      </c>
      <c r="J95" s="23" t="s">
        <v>6</v>
      </c>
      <c r="K95" s="24" t="str">
        <f t="shared" si="9"/>
        <v>-</v>
      </c>
      <c r="L95" s="25" t="s">
        <v>8</v>
      </c>
      <c r="M95" s="22">
        <v>41795.744680851065</v>
      </c>
      <c r="N95" s="21">
        <v>36854</v>
      </c>
      <c r="O95" s="22">
        <f t="shared" si="6"/>
        <v>4941.7446808510649</v>
      </c>
      <c r="P95" s="26">
        <f t="shared" si="7"/>
        <v>0.13408977806618183</v>
      </c>
    </row>
    <row r="96" spans="1:16" ht="17.25" x14ac:dyDescent="0.4">
      <c r="A96" s="17">
        <v>25004</v>
      </c>
      <c r="B96" s="20" t="s">
        <v>123</v>
      </c>
      <c r="C96" s="21">
        <v>3796638.7342949999</v>
      </c>
      <c r="D96" s="22">
        <v>3995003</v>
      </c>
      <c r="E96" s="23" t="s">
        <v>6</v>
      </c>
      <c r="F96" s="24" t="str">
        <f t="shared" si="8"/>
        <v>-</v>
      </c>
      <c r="G96" s="25" t="s">
        <v>8</v>
      </c>
      <c r="H96" s="22">
        <v>56261.15756</v>
      </c>
      <c r="I96" s="22">
        <v>58958.131641086184</v>
      </c>
      <c r="J96" s="23" t="s">
        <v>6</v>
      </c>
      <c r="K96" s="24" t="str">
        <f t="shared" si="9"/>
        <v>-</v>
      </c>
      <c r="L96" s="25" t="s">
        <v>8</v>
      </c>
      <c r="M96" s="22">
        <v>46276.874262101534</v>
      </c>
      <c r="N96" s="21">
        <v>41415</v>
      </c>
      <c r="O96" s="22">
        <f t="shared" si="6"/>
        <v>4861.8742621015335</v>
      </c>
      <c r="P96" s="26">
        <f t="shared" si="7"/>
        <v>0.11739404230596483</v>
      </c>
    </row>
    <row r="97" spans="1:16" ht="17.25" x14ac:dyDescent="0.4">
      <c r="A97" s="17">
        <v>29004</v>
      </c>
      <c r="B97" s="20" t="s">
        <v>124</v>
      </c>
      <c r="C97" s="21">
        <v>1911547.1222291572</v>
      </c>
      <c r="D97" s="22">
        <v>2063800</v>
      </c>
      <c r="E97" s="23" t="s">
        <v>6</v>
      </c>
      <c r="F97" s="24" t="str">
        <f t="shared" si="8"/>
        <v>-</v>
      </c>
      <c r="G97" s="25" t="s">
        <v>8</v>
      </c>
      <c r="H97" s="22">
        <v>46136.684159999997</v>
      </c>
      <c r="I97" s="22">
        <v>47302.314920925965</v>
      </c>
      <c r="J97" s="23" t="s">
        <v>6</v>
      </c>
      <c r="K97" s="24" t="str">
        <f t="shared" si="9"/>
        <v>-</v>
      </c>
      <c r="L97" s="25" t="s">
        <v>8</v>
      </c>
      <c r="M97" s="22">
        <v>39345.817098326836</v>
      </c>
      <c r="N97" s="21">
        <v>36560</v>
      </c>
      <c r="O97" s="22">
        <f t="shared" si="6"/>
        <v>2785.8170983268355</v>
      </c>
      <c r="P97" s="26">
        <f t="shared" si="7"/>
        <v>7.6198498313097246E-2</v>
      </c>
    </row>
    <row r="98" spans="1:16" ht="17.25" x14ac:dyDescent="0.4">
      <c r="A98" s="17">
        <v>17002</v>
      </c>
      <c r="B98" s="20" t="s">
        <v>125</v>
      </c>
      <c r="C98" s="21">
        <v>11399585.961877501</v>
      </c>
      <c r="D98" s="22">
        <v>11430371</v>
      </c>
      <c r="E98" s="23" t="s">
        <v>6</v>
      </c>
      <c r="F98" s="24" t="str">
        <f t="shared" si="8"/>
        <v>-</v>
      </c>
      <c r="G98" s="25" t="s">
        <v>8</v>
      </c>
      <c r="H98" s="22">
        <v>62250.299279999999</v>
      </c>
      <c r="I98" s="22">
        <v>64527.328666591391</v>
      </c>
      <c r="J98" s="23" t="s">
        <v>6</v>
      </c>
      <c r="K98" s="24" t="str">
        <f t="shared" si="9"/>
        <v>-</v>
      </c>
      <c r="L98" s="25" t="s">
        <v>8</v>
      </c>
      <c r="M98" s="22">
        <v>51372.727785932024</v>
      </c>
      <c r="N98" s="21">
        <v>45837</v>
      </c>
      <c r="O98" s="22">
        <f t="shared" si="6"/>
        <v>5535.7277859320238</v>
      </c>
      <c r="P98" s="26">
        <f t="shared" si="7"/>
        <v>0.12076985374112668</v>
      </c>
    </row>
    <row r="99" spans="1:16" ht="17.25" x14ac:dyDescent="0.4">
      <c r="A99" s="17">
        <v>62006</v>
      </c>
      <c r="B99" s="20" t="s">
        <v>126</v>
      </c>
      <c r="C99" s="21">
        <v>2536118.2939539002</v>
      </c>
      <c r="D99" s="22">
        <v>2679880</v>
      </c>
      <c r="E99" s="23" t="s">
        <v>6</v>
      </c>
      <c r="F99" s="24" t="str">
        <f t="shared" si="8"/>
        <v>-</v>
      </c>
      <c r="G99" s="25" t="s">
        <v>8</v>
      </c>
      <c r="H99" s="22">
        <v>53751.725200000001</v>
      </c>
      <c r="I99" s="22">
        <v>60289.763779527559</v>
      </c>
      <c r="J99" s="23" t="s">
        <v>6</v>
      </c>
      <c r="K99" s="24" t="str">
        <f t="shared" si="9"/>
        <v>-</v>
      </c>
      <c r="L99" s="25" t="s">
        <v>8</v>
      </c>
      <c r="M99" s="22">
        <v>47221.21484814398</v>
      </c>
      <c r="N99" s="21">
        <v>37907</v>
      </c>
      <c r="O99" s="22">
        <f t="shared" ref="O99:O130" si="10">M99-N99</f>
        <v>9314.2148481439799</v>
      </c>
      <c r="P99" s="26">
        <f t="shared" ref="P99:P130" si="11">O99/N99</f>
        <v>0.24571226549565992</v>
      </c>
    </row>
    <row r="100" spans="1:16" ht="17.25" x14ac:dyDescent="0.4">
      <c r="A100" s="17">
        <v>43002</v>
      </c>
      <c r="B100" s="20" t="s">
        <v>127</v>
      </c>
      <c r="C100" s="21">
        <v>1152318.3364006651</v>
      </c>
      <c r="D100" s="22">
        <v>1170909</v>
      </c>
      <c r="E100" s="23" t="s">
        <v>6</v>
      </c>
      <c r="F100" s="24" t="str">
        <f t="shared" si="8"/>
        <v>-</v>
      </c>
      <c r="G100" s="25" t="s">
        <v>8</v>
      </c>
      <c r="H100" s="22">
        <v>53594.965759999999</v>
      </c>
      <c r="I100" s="22">
        <v>55545.967741935485</v>
      </c>
      <c r="J100" s="23" t="s">
        <v>6</v>
      </c>
      <c r="K100" s="24" t="str">
        <f t="shared" si="9"/>
        <v>-</v>
      </c>
      <c r="L100" s="25" t="s">
        <v>8</v>
      </c>
      <c r="M100" s="22">
        <v>44944.544592030361</v>
      </c>
      <c r="N100" s="21">
        <v>38040</v>
      </c>
      <c r="O100" s="22">
        <f t="shared" si="10"/>
        <v>6904.5445920303609</v>
      </c>
      <c r="P100" s="26">
        <f t="shared" si="11"/>
        <v>0.18150748138881076</v>
      </c>
    </row>
    <row r="101" spans="1:16" ht="17.25" x14ac:dyDescent="0.4">
      <c r="A101" s="17">
        <v>17003</v>
      </c>
      <c r="B101" s="20" t="s">
        <v>128</v>
      </c>
      <c r="C101" s="21">
        <v>1040835.8917148066</v>
      </c>
      <c r="D101" s="22">
        <v>1050269</v>
      </c>
      <c r="E101" s="23" t="s">
        <v>6</v>
      </c>
      <c r="F101" s="24" t="str">
        <f t="shared" si="8"/>
        <v>-</v>
      </c>
      <c r="G101" s="25" t="s">
        <v>8</v>
      </c>
      <c r="H101" s="22">
        <v>53053.249660000001</v>
      </c>
      <c r="I101" s="22">
        <v>56709.989200863929</v>
      </c>
      <c r="J101" s="23" t="s">
        <v>6</v>
      </c>
      <c r="K101" s="24" t="str">
        <f t="shared" si="9"/>
        <v>-</v>
      </c>
      <c r="L101" s="25" t="s">
        <v>8</v>
      </c>
      <c r="M101" s="22">
        <v>44150.917926565875</v>
      </c>
      <c r="N101" s="21">
        <v>37592</v>
      </c>
      <c r="O101" s="22">
        <f t="shared" si="10"/>
        <v>6558.917926565875</v>
      </c>
      <c r="P101" s="26">
        <f t="shared" si="11"/>
        <v>0.17447642920211415</v>
      </c>
    </row>
    <row r="102" spans="1:16" ht="17.25" x14ac:dyDescent="0.4">
      <c r="A102" s="17">
        <v>51003</v>
      </c>
      <c r="B102" s="20" t="s">
        <v>129</v>
      </c>
      <c r="C102" s="21">
        <v>1222835.9709390381</v>
      </c>
      <c r="D102" s="22">
        <v>1097308</v>
      </c>
      <c r="E102" s="21">
        <v>125527.97093903809</v>
      </c>
      <c r="F102" s="32">
        <f t="shared" si="8"/>
        <v>0.10265315538816124</v>
      </c>
      <c r="G102" s="25" t="s">
        <v>7</v>
      </c>
      <c r="H102" s="22">
        <v>57592.46211</v>
      </c>
      <c r="I102" s="22">
        <v>56445.884773662547</v>
      </c>
      <c r="J102" s="22">
        <v>1146.5773363374537</v>
      </c>
      <c r="K102" s="32">
        <f t="shared" si="9"/>
        <v>1.9908461877311705E-2</v>
      </c>
      <c r="L102" s="25" t="s">
        <v>7</v>
      </c>
      <c r="M102" s="22">
        <v>43061.265432098764</v>
      </c>
      <c r="N102" s="21">
        <v>38581</v>
      </c>
      <c r="O102" s="22">
        <f t="shared" si="10"/>
        <v>4480.265432098764</v>
      </c>
      <c r="P102" s="26">
        <f t="shared" si="11"/>
        <v>0.11612621321631798</v>
      </c>
    </row>
    <row r="103" spans="1:16" ht="17.25" x14ac:dyDescent="0.4">
      <c r="A103" s="17">
        <v>9002</v>
      </c>
      <c r="B103" s="20" t="s">
        <v>130</v>
      </c>
      <c r="C103" s="21">
        <v>1570114.8956098692</v>
      </c>
      <c r="D103" s="22">
        <v>1459687</v>
      </c>
      <c r="E103" s="21">
        <v>110427.89560986916</v>
      </c>
      <c r="F103" s="32">
        <f t="shared" si="8"/>
        <v>7.0331092277789262E-2</v>
      </c>
      <c r="G103" s="25" t="s">
        <v>7</v>
      </c>
      <c r="H103" s="22">
        <v>49399.569000000003</v>
      </c>
      <c r="I103" s="22">
        <v>52131.678571428572</v>
      </c>
      <c r="J103" s="23" t="s">
        <v>6</v>
      </c>
      <c r="K103" s="24" t="str">
        <f t="shared" si="9"/>
        <v>-</v>
      </c>
      <c r="L103" s="25" t="s">
        <v>8</v>
      </c>
      <c r="M103" s="22">
        <v>39376.321428571428</v>
      </c>
      <c r="N103" s="21">
        <v>36342</v>
      </c>
      <c r="O103" s="22">
        <f t="shared" si="10"/>
        <v>3034.3214285714275</v>
      </c>
      <c r="P103" s="26">
        <f t="shared" si="11"/>
        <v>8.3493517928881947E-2</v>
      </c>
    </row>
    <row r="104" spans="1:16" ht="17.25" x14ac:dyDescent="0.4">
      <c r="A104" s="17">
        <v>56007</v>
      </c>
      <c r="B104" s="20" t="s">
        <v>131</v>
      </c>
      <c r="C104" s="21">
        <v>1091038.8256076721</v>
      </c>
      <c r="D104" s="22">
        <v>1096419</v>
      </c>
      <c r="E104" s="23" t="s">
        <v>6</v>
      </c>
      <c r="F104" s="24" t="str">
        <f t="shared" si="8"/>
        <v>-</v>
      </c>
      <c r="G104" s="25" t="s">
        <v>8</v>
      </c>
      <c r="H104" s="22">
        <v>52585.565759999998</v>
      </c>
      <c r="I104" s="22">
        <v>54278.168316831689</v>
      </c>
      <c r="J104" s="23" t="s">
        <v>6</v>
      </c>
      <c r="K104" s="24" t="str">
        <f t="shared" si="9"/>
        <v>-</v>
      </c>
      <c r="L104" s="25" t="s">
        <v>8</v>
      </c>
      <c r="M104" s="22">
        <v>43471.188118811886</v>
      </c>
      <c r="N104" s="21">
        <v>41701</v>
      </c>
      <c r="O104" s="22">
        <f t="shared" si="10"/>
        <v>1770.1881188118859</v>
      </c>
      <c r="P104" s="26">
        <f t="shared" si="11"/>
        <v>4.2449536433464087E-2</v>
      </c>
    </row>
    <row r="105" spans="1:16" ht="17.25" x14ac:dyDescent="0.4">
      <c r="A105" s="17">
        <v>23003</v>
      </c>
      <c r="B105" s="20" t="s">
        <v>132</v>
      </c>
      <c r="C105" s="21" t="s">
        <v>5</v>
      </c>
      <c r="D105" s="22">
        <v>683423</v>
      </c>
      <c r="E105" s="23" t="s">
        <v>6</v>
      </c>
      <c r="F105" s="24" t="str">
        <f t="shared" si="8"/>
        <v>-</v>
      </c>
      <c r="G105" s="25" t="s">
        <v>8</v>
      </c>
      <c r="H105" s="21" t="s">
        <v>5</v>
      </c>
      <c r="I105" s="22">
        <v>53601.803921568629</v>
      </c>
      <c r="J105" s="23" t="s">
        <v>6</v>
      </c>
      <c r="K105" s="24" t="str">
        <f t="shared" si="9"/>
        <v>-</v>
      </c>
      <c r="L105" s="25" t="s">
        <v>8</v>
      </c>
      <c r="M105" s="22">
        <v>43387.686274509804</v>
      </c>
      <c r="N105" s="21">
        <v>41289</v>
      </c>
      <c r="O105" s="22">
        <f t="shared" si="10"/>
        <v>2098.6862745098042</v>
      </c>
      <c r="P105" s="26">
        <f t="shared" si="11"/>
        <v>5.0829186333159054E-2</v>
      </c>
    </row>
    <row r="106" spans="1:16" ht="17.25" x14ac:dyDescent="0.4">
      <c r="A106" s="17">
        <v>65001</v>
      </c>
      <c r="B106" s="20" t="s">
        <v>133</v>
      </c>
      <c r="C106" s="21">
        <v>6730953.7577175023</v>
      </c>
      <c r="D106" s="22">
        <v>7134955</v>
      </c>
      <c r="E106" s="23" t="s">
        <v>6</v>
      </c>
      <c r="F106" s="24" t="str">
        <f t="shared" si="8"/>
        <v>-</v>
      </c>
      <c r="G106" s="25" t="s">
        <v>8</v>
      </c>
      <c r="H106" s="22">
        <v>68150.590800000005</v>
      </c>
      <c r="I106" s="22">
        <v>68231.376111695514</v>
      </c>
      <c r="J106" s="23" t="s">
        <v>6</v>
      </c>
      <c r="K106" s="24" t="str">
        <f t="shared" si="9"/>
        <v>-</v>
      </c>
      <c r="L106" s="25" t="s">
        <v>8</v>
      </c>
      <c r="M106" s="22">
        <v>53123.907430429383</v>
      </c>
      <c r="N106" s="21">
        <v>47963</v>
      </c>
      <c r="O106" s="22">
        <f t="shared" si="10"/>
        <v>5160.9074304293827</v>
      </c>
      <c r="P106" s="26">
        <f t="shared" si="11"/>
        <v>0.10760184789169532</v>
      </c>
    </row>
    <row r="107" spans="1:16" ht="17.25" x14ac:dyDescent="0.4">
      <c r="A107" s="17">
        <v>39005</v>
      </c>
      <c r="B107" s="20" t="s">
        <v>134</v>
      </c>
      <c r="C107" s="21">
        <v>889577.57118590001</v>
      </c>
      <c r="D107" s="22">
        <v>898150</v>
      </c>
      <c r="E107" s="23" t="s">
        <v>6</v>
      </c>
      <c r="F107" s="24" t="str">
        <f t="shared" si="8"/>
        <v>-</v>
      </c>
      <c r="G107" s="25" t="s">
        <v>8</v>
      </c>
      <c r="H107" s="22">
        <v>48190.771079999999</v>
      </c>
      <c r="I107" s="22">
        <v>49376.030786146242</v>
      </c>
      <c r="J107" s="23" t="s">
        <v>6</v>
      </c>
      <c r="K107" s="24" t="str">
        <f t="shared" si="9"/>
        <v>-</v>
      </c>
      <c r="L107" s="25" t="s">
        <v>8</v>
      </c>
      <c r="M107" s="22">
        <v>39232.215503023646</v>
      </c>
      <c r="N107" s="21">
        <v>34198</v>
      </c>
      <c r="O107" s="22">
        <f t="shared" si="10"/>
        <v>5034.2155030236463</v>
      </c>
      <c r="P107" s="26">
        <f t="shared" si="11"/>
        <v>0.14720789236281789</v>
      </c>
    </row>
    <row r="108" spans="1:16" ht="17.25" x14ac:dyDescent="0.4">
      <c r="A108" s="17">
        <v>60004</v>
      </c>
      <c r="B108" s="20" t="s">
        <v>135</v>
      </c>
      <c r="C108" s="21">
        <v>1570478.1928340069</v>
      </c>
      <c r="D108" s="22">
        <v>1607814</v>
      </c>
      <c r="E108" s="23" t="s">
        <v>6</v>
      </c>
      <c r="F108" s="24" t="str">
        <f t="shared" si="8"/>
        <v>-</v>
      </c>
      <c r="G108" s="25" t="s">
        <v>8</v>
      </c>
      <c r="H108" s="22">
        <v>47727.548370000004</v>
      </c>
      <c r="I108" s="22">
        <v>51041.714285714283</v>
      </c>
      <c r="J108" s="23" t="s">
        <v>6</v>
      </c>
      <c r="K108" s="24" t="str">
        <f t="shared" si="9"/>
        <v>-</v>
      </c>
      <c r="L108" s="25" t="s">
        <v>8</v>
      </c>
      <c r="M108" s="22">
        <v>42167.714285714283</v>
      </c>
      <c r="N108" s="21">
        <v>35967</v>
      </c>
      <c r="O108" s="22">
        <f t="shared" si="10"/>
        <v>6200.7142857142826</v>
      </c>
      <c r="P108" s="26">
        <f t="shared" si="11"/>
        <v>0.17240009691423477</v>
      </c>
    </row>
    <row r="109" spans="1:16" ht="17.25" x14ac:dyDescent="0.4">
      <c r="A109" s="17">
        <v>33003</v>
      </c>
      <c r="B109" s="20" t="s">
        <v>136</v>
      </c>
      <c r="C109" s="21">
        <v>2446837.9275338091</v>
      </c>
      <c r="D109" s="22">
        <v>2493198</v>
      </c>
      <c r="E109" s="23" t="s">
        <v>6</v>
      </c>
      <c r="F109" s="24" t="str">
        <f t="shared" si="8"/>
        <v>-</v>
      </c>
      <c r="G109" s="25" t="s">
        <v>8</v>
      </c>
      <c r="H109" s="22">
        <v>54649.514009999999</v>
      </c>
      <c r="I109" s="22">
        <v>57052.585812356978</v>
      </c>
      <c r="J109" s="23" t="s">
        <v>6</v>
      </c>
      <c r="K109" s="24" t="str">
        <f t="shared" si="9"/>
        <v>-</v>
      </c>
      <c r="L109" s="25" t="s">
        <v>8</v>
      </c>
      <c r="M109" s="22">
        <v>44587.688787185354</v>
      </c>
      <c r="N109" s="21">
        <v>40015</v>
      </c>
      <c r="O109" s="22">
        <f t="shared" si="10"/>
        <v>4572.6887871853542</v>
      </c>
      <c r="P109" s="26">
        <f t="shared" si="11"/>
        <v>0.11427436679208682</v>
      </c>
    </row>
    <row r="110" spans="1:16" ht="17.25" x14ac:dyDescent="0.4">
      <c r="A110" s="17">
        <v>32002</v>
      </c>
      <c r="B110" s="20" t="s">
        <v>137</v>
      </c>
      <c r="C110" s="21">
        <v>9545903.613204997</v>
      </c>
      <c r="D110" s="22">
        <v>9527372</v>
      </c>
      <c r="E110" s="21">
        <v>18531.613204997033</v>
      </c>
      <c r="F110" s="32">
        <f t="shared" si="8"/>
        <v>1.9413157680915575E-3</v>
      </c>
      <c r="G110" s="25" t="s">
        <v>7</v>
      </c>
      <c r="H110" s="22">
        <v>55340.114280000002</v>
      </c>
      <c r="I110" s="22">
        <v>57029.642044774329</v>
      </c>
      <c r="J110" s="23" t="s">
        <v>6</v>
      </c>
      <c r="K110" s="24" t="str">
        <f t="shared" si="9"/>
        <v>-</v>
      </c>
      <c r="L110" s="25" t="s">
        <v>8</v>
      </c>
      <c r="M110" s="22">
        <v>47299.87429665988</v>
      </c>
      <c r="N110" s="21">
        <v>42310</v>
      </c>
      <c r="O110" s="22">
        <f t="shared" si="10"/>
        <v>4989.8742966598802</v>
      </c>
      <c r="P110" s="26">
        <f t="shared" si="11"/>
        <v>0.11793605050011534</v>
      </c>
    </row>
    <row r="111" spans="1:16" ht="17.25" x14ac:dyDescent="0.4">
      <c r="A111" s="17">
        <v>1001</v>
      </c>
      <c r="B111" s="20" t="s">
        <v>138</v>
      </c>
      <c r="C111" s="21">
        <v>1291817.0369094179</v>
      </c>
      <c r="D111" s="22">
        <v>1237931</v>
      </c>
      <c r="E111" s="21">
        <v>53886.036909417948</v>
      </c>
      <c r="F111" s="32">
        <f t="shared" si="8"/>
        <v>4.1713366033890163E-2</v>
      </c>
      <c r="G111" s="25" t="s">
        <v>7</v>
      </c>
      <c r="H111" s="22">
        <v>52498.753559999997</v>
      </c>
      <c r="I111" s="22">
        <v>53428.182995252479</v>
      </c>
      <c r="J111" s="23" t="s">
        <v>6</v>
      </c>
      <c r="K111" s="24" t="str">
        <f t="shared" si="9"/>
        <v>-</v>
      </c>
      <c r="L111" s="25" t="s">
        <v>8</v>
      </c>
      <c r="M111" s="22">
        <v>43410.444540353899</v>
      </c>
      <c r="N111" s="21">
        <v>37954</v>
      </c>
      <c r="O111" s="22">
        <f t="shared" si="10"/>
        <v>5456.4445403538994</v>
      </c>
      <c r="P111" s="26">
        <f t="shared" si="11"/>
        <v>0.14376467672324128</v>
      </c>
    </row>
    <row r="112" spans="1:16" ht="17.25" x14ac:dyDescent="0.4">
      <c r="A112" s="17">
        <v>11005</v>
      </c>
      <c r="B112" s="20" t="s">
        <v>139</v>
      </c>
      <c r="C112" s="21">
        <v>2468653.9433251098</v>
      </c>
      <c r="D112" s="22">
        <v>2541314</v>
      </c>
      <c r="E112" s="23" t="s">
        <v>6</v>
      </c>
      <c r="F112" s="24" t="str">
        <f t="shared" si="8"/>
        <v>-</v>
      </c>
      <c r="G112" s="25" t="s">
        <v>8</v>
      </c>
      <c r="H112" s="22">
        <v>55138.079319999997</v>
      </c>
      <c r="I112" s="22">
        <v>59655.258215962436</v>
      </c>
      <c r="J112" s="23" t="s">
        <v>6</v>
      </c>
      <c r="K112" s="24" t="str">
        <f t="shared" si="9"/>
        <v>-</v>
      </c>
      <c r="L112" s="25" t="s">
        <v>8</v>
      </c>
      <c r="M112" s="22">
        <v>46807.441314553987</v>
      </c>
      <c r="N112" s="21">
        <v>40261</v>
      </c>
      <c r="O112" s="22">
        <f t="shared" si="10"/>
        <v>6546.4413145539875</v>
      </c>
      <c r="P112" s="26">
        <f t="shared" si="11"/>
        <v>0.16260006742390867</v>
      </c>
    </row>
    <row r="113" spans="1:16" ht="17.25" x14ac:dyDescent="0.4">
      <c r="A113" s="17">
        <v>51004</v>
      </c>
      <c r="B113" s="20" t="s">
        <v>140</v>
      </c>
      <c r="C113" s="21">
        <v>51006741.49135001</v>
      </c>
      <c r="D113" s="22">
        <v>51081533</v>
      </c>
      <c r="E113" s="23" t="s">
        <v>6</v>
      </c>
      <c r="F113" s="24" t="str">
        <f t="shared" si="8"/>
        <v>-</v>
      </c>
      <c r="G113" s="25" t="s">
        <v>8</v>
      </c>
      <c r="H113" s="22">
        <v>62300.915159999997</v>
      </c>
      <c r="I113" s="22">
        <v>64057.701616442821</v>
      </c>
      <c r="J113" s="23" t="s">
        <v>6</v>
      </c>
      <c r="K113" s="24" t="str">
        <f t="shared" si="9"/>
        <v>-</v>
      </c>
      <c r="L113" s="25" t="s">
        <v>8</v>
      </c>
      <c r="M113" s="22">
        <v>51334.681414042607</v>
      </c>
      <c r="N113" s="21">
        <v>45508</v>
      </c>
      <c r="O113" s="22">
        <f t="shared" si="10"/>
        <v>5826.6814140426068</v>
      </c>
      <c r="P113" s="26">
        <f t="shared" si="11"/>
        <v>0.12803642027868961</v>
      </c>
    </row>
    <row r="114" spans="1:16" ht="17.25" x14ac:dyDescent="0.4">
      <c r="A114" s="17">
        <v>56004</v>
      </c>
      <c r="B114" s="20" t="s">
        <v>141</v>
      </c>
      <c r="C114" s="21">
        <v>2648592.4563787747</v>
      </c>
      <c r="D114" s="22">
        <v>2672883</v>
      </c>
      <c r="E114" s="23" t="s">
        <v>6</v>
      </c>
      <c r="F114" s="24" t="str">
        <f t="shared" si="8"/>
        <v>-</v>
      </c>
      <c r="G114" s="25" t="s">
        <v>8</v>
      </c>
      <c r="H114" s="22">
        <v>55196.819819999997</v>
      </c>
      <c r="I114" s="22">
        <v>57345.698347993995</v>
      </c>
      <c r="J114" s="23" t="s">
        <v>6</v>
      </c>
      <c r="K114" s="24" t="str">
        <f t="shared" si="9"/>
        <v>-</v>
      </c>
      <c r="L114" s="25" t="s">
        <v>8</v>
      </c>
      <c r="M114" s="22">
        <v>44740.828148465996</v>
      </c>
      <c r="N114" s="21">
        <v>41842</v>
      </c>
      <c r="O114" s="22">
        <f t="shared" si="10"/>
        <v>2898.8281484659965</v>
      </c>
      <c r="P114" s="26">
        <f t="shared" si="11"/>
        <v>6.9280343876153061E-2</v>
      </c>
    </row>
    <row r="115" spans="1:16" ht="17.25" x14ac:dyDescent="0.4">
      <c r="A115" s="17">
        <v>54004</v>
      </c>
      <c r="B115" s="20" t="s">
        <v>142</v>
      </c>
      <c r="C115" s="21">
        <v>1270931.7402778505</v>
      </c>
      <c r="D115" s="22">
        <v>1267363</v>
      </c>
      <c r="E115" s="21">
        <v>3568.7402778505348</v>
      </c>
      <c r="F115" s="32">
        <f t="shared" si="8"/>
        <v>2.8079716358884376E-3</v>
      </c>
      <c r="G115" s="25" t="s">
        <v>7</v>
      </c>
      <c r="H115" s="22">
        <v>58631.832320000001</v>
      </c>
      <c r="I115" s="22">
        <v>59922.600472813239</v>
      </c>
      <c r="J115" s="23" t="s">
        <v>6</v>
      </c>
      <c r="K115" s="24" t="str">
        <f t="shared" si="9"/>
        <v>-</v>
      </c>
      <c r="L115" s="25" t="s">
        <v>8</v>
      </c>
      <c r="M115" s="22">
        <v>45144.491725768326</v>
      </c>
      <c r="N115" s="21">
        <v>38379</v>
      </c>
      <c r="O115" s="22">
        <f t="shared" si="10"/>
        <v>6765.4917257683264</v>
      </c>
      <c r="P115" s="26">
        <f t="shared" si="11"/>
        <v>0.17628108407640444</v>
      </c>
    </row>
    <row r="116" spans="1:16" ht="17.25" x14ac:dyDescent="0.4">
      <c r="A116" s="17">
        <v>39004</v>
      </c>
      <c r="B116" s="20" t="s">
        <v>143</v>
      </c>
      <c r="C116" s="21">
        <v>911652.08148427506</v>
      </c>
      <c r="D116" s="22">
        <v>912926</v>
      </c>
      <c r="E116" s="23" t="s">
        <v>6</v>
      </c>
      <c r="F116" s="24" t="str">
        <f t="shared" si="8"/>
        <v>-</v>
      </c>
      <c r="G116" s="25" t="s">
        <v>8</v>
      </c>
      <c r="H116" s="22">
        <v>42499.620519999997</v>
      </c>
      <c r="I116" s="22">
        <v>43431.303520456699</v>
      </c>
      <c r="J116" s="23" t="s">
        <v>6</v>
      </c>
      <c r="K116" s="24" t="str">
        <f t="shared" si="9"/>
        <v>-</v>
      </c>
      <c r="L116" s="25" t="s">
        <v>8</v>
      </c>
      <c r="M116" s="22">
        <v>35565.223596574688</v>
      </c>
      <c r="N116" s="21">
        <v>31298</v>
      </c>
      <c r="O116" s="22">
        <f t="shared" si="10"/>
        <v>4267.2235965746877</v>
      </c>
      <c r="P116" s="26">
        <f t="shared" si="11"/>
        <v>0.13634173418667928</v>
      </c>
    </row>
    <row r="117" spans="1:16" ht="17.25" x14ac:dyDescent="0.4">
      <c r="A117" s="17">
        <v>55005</v>
      </c>
      <c r="B117" s="20" t="s">
        <v>144</v>
      </c>
      <c r="C117" s="21">
        <v>1052828.2841847499</v>
      </c>
      <c r="D117" s="22">
        <v>1049805</v>
      </c>
      <c r="E117" s="21">
        <v>3023.2841847499367</v>
      </c>
      <c r="F117" s="32">
        <f t="shared" si="8"/>
        <v>2.8715833627997516E-3</v>
      </c>
      <c r="G117" s="25" t="s">
        <v>7</v>
      </c>
      <c r="H117" s="22">
        <v>50610.111040000003</v>
      </c>
      <c r="I117" s="22">
        <v>50961.407766990291</v>
      </c>
      <c r="J117" s="23" t="s">
        <v>6</v>
      </c>
      <c r="K117" s="24" t="str">
        <f t="shared" si="9"/>
        <v>-</v>
      </c>
      <c r="L117" s="25" t="s">
        <v>8</v>
      </c>
      <c r="M117" s="22">
        <v>40753.543689320388</v>
      </c>
      <c r="N117" s="21">
        <v>36887</v>
      </c>
      <c r="O117" s="22">
        <f t="shared" si="10"/>
        <v>3866.5436893203878</v>
      </c>
      <c r="P117" s="26">
        <f t="shared" si="11"/>
        <v>0.10482131074146414</v>
      </c>
    </row>
    <row r="118" spans="1:16" ht="17.25" x14ac:dyDescent="0.4">
      <c r="A118" s="17">
        <v>4003</v>
      </c>
      <c r="B118" s="20" t="s">
        <v>145</v>
      </c>
      <c r="C118" s="21">
        <v>1119988.000425603</v>
      </c>
      <c r="D118" s="22">
        <v>1245005</v>
      </c>
      <c r="E118" s="23" t="s">
        <v>6</v>
      </c>
      <c r="F118" s="24" t="str">
        <f t="shared" si="8"/>
        <v>-</v>
      </c>
      <c r="G118" s="25" t="s">
        <v>8</v>
      </c>
      <c r="H118" s="22">
        <v>47863.113499999999</v>
      </c>
      <c r="I118" s="22">
        <v>52642.917547568708</v>
      </c>
      <c r="J118" s="23" t="s">
        <v>6</v>
      </c>
      <c r="K118" s="24" t="str">
        <f t="shared" si="9"/>
        <v>-</v>
      </c>
      <c r="L118" s="25" t="s">
        <v>8</v>
      </c>
      <c r="M118" s="22">
        <v>40537.167019027482</v>
      </c>
      <c r="N118" s="21">
        <v>35537</v>
      </c>
      <c r="O118" s="22">
        <f t="shared" si="10"/>
        <v>5000.1670190274817</v>
      </c>
      <c r="P118" s="26">
        <f t="shared" si="11"/>
        <v>0.14070312685447511</v>
      </c>
    </row>
    <row r="119" spans="1:16" ht="17.25" x14ac:dyDescent="0.4">
      <c r="A119" s="17">
        <v>62005</v>
      </c>
      <c r="B119" s="20" t="s">
        <v>146</v>
      </c>
      <c r="C119" s="21">
        <v>982869.24227782502</v>
      </c>
      <c r="D119" s="22">
        <v>1007572</v>
      </c>
      <c r="E119" s="23" t="s">
        <v>6</v>
      </c>
      <c r="F119" s="24" t="str">
        <f t="shared" si="8"/>
        <v>-</v>
      </c>
      <c r="G119" s="25" t="s">
        <v>8</v>
      </c>
      <c r="H119" s="22">
        <v>53540.445420000004</v>
      </c>
      <c r="I119" s="22">
        <v>55976.222222222219</v>
      </c>
      <c r="J119" s="23" t="s">
        <v>6</v>
      </c>
      <c r="K119" s="24" t="str">
        <f t="shared" si="9"/>
        <v>-</v>
      </c>
      <c r="L119" s="25" t="s">
        <v>8</v>
      </c>
      <c r="M119" s="22">
        <v>42547.444444444445</v>
      </c>
      <c r="N119" s="21">
        <v>37038</v>
      </c>
      <c r="O119" s="22">
        <f t="shared" si="10"/>
        <v>5509.4444444444453</v>
      </c>
      <c r="P119" s="26">
        <f t="shared" si="11"/>
        <v>0.1487511324705558</v>
      </c>
    </row>
    <row r="120" spans="1:16" ht="17.25" x14ac:dyDescent="0.4">
      <c r="A120" s="17">
        <v>49005</v>
      </c>
      <c r="B120" s="20" t="s">
        <v>147</v>
      </c>
      <c r="C120" s="21">
        <v>103329288.33996998</v>
      </c>
      <c r="D120" s="22">
        <v>108134378</v>
      </c>
      <c r="E120" s="23" t="s">
        <v>6</v>
      </c>
      <c r="F120" s="24" t="str">
        <f t="shared" si="8"/>
        <v>-</v>
      </c>
      <c r="G120" s="25" t="s">
        <v>8</v>
      </c>
      <c r="H120" s="22">
        <v>67255.169280000002</v>
      </c>
      <c r="I120" s="22">
        <v>68432.116797559764</v>
      </c>
      <c r="J120" s="23" t="s">
        <v>6</v>
      </c>
      <c r="K120" s="24" t="str">
        <f t="shared" si="9"/>
        <v>-</v>
      </c>
      <c r="L120" s="25" t="s">
        <v>8</v>
      </c>
      <c r="M120" s="22">
        <v>51062.596429498095</v>
      </c>
      <c r="N120" s="21">
        <v>46663</v>
      </c>
      <c r="O120" s="22">
        <f t="shared" si="10"/>
        <v>4399.5964294980949</v>
      </c>
      <c r="P120" s="26">
        <f t="shared" si="11"/>
        <v>9.428447441223442E-2</v>
      </c>
    </row>
    <row r="121" spans="1:16" ht="17.25" x14ac:dyDescent="0.4">
      <c r="A121" s="17">
        <v>5005</v>
      </c>
      <c r="B121" s="20" t="s">
        <v>148</v>
      </c>
      <c r="C121" s="21">
        <v>2234578.7398849996</v>
      </c>
      <c r="D121" s="22">
        <v>2374190</v>
      </c>
      <c r="E121" s="23" t="s">
        <v>6</v>
      </c>
      <c r="F121" s="24" t="str">
        <f t="shared" si="8"/>
        <v>-</v>
      </c>
      <c r="G121" s="25" t="s">
        <v>8</v>
      </c>
      <c r="H121" s="22">
        <v>54596.23184</v>
      </c>
      <c r="I121" s="22">
        <v>59059.452736318402</v>
      </c>
      <c r="J121" s="23" t="s">
        <v>6</v>
      </c>
      <c r="K121" s="24" t="str">
        <f t="shared" si="9"/>
        <v>-</v>
      </c>
      <c r="L121" s="25" t="s">
        <v>8</v>
      </c>
      <c r="M121" s="22">
        <v>46673.706467661686</v>
      </c>
      <c r="N121" s="21">
        <v>39832</v>
      </c>
      <c r="O121" s="22">
        <f t="shared" si="10"/>
        <v>6841.7064676616865</v>
      </c>
      <c r="P121" s="26">
        <f t="shared" si="11"/>
        <v>0.17176407078885536</v>
      </c>
    </row>
    <row r="122" spans="1:16" ht="17.25" x14ac:dyDescent="0.4">
      <c r="A122" s="17">
        <v>54002</v>
      </c>
      <c r="B122" s="20" t="s">
        <v>149</v>
      </c>
      <c r="C122" s="21">
        <v>4064822.444625</v>
      </c>
      <c r="D122" s="22">
        <v>3920036</v>
      </c>
      <c r="E122" s="21">
        <v>144786.444625</v>
      </c>
      <c r="F122" s="32">
        <f t="shared" si="8"/>
        <v>3.5619377376852994E-2</v>
      </c>
      <c r="G122" s="25" t="s">
        <v>7</v>
      </c>
      <c r="H122" s="22">
        <v>56182.38</v>
      </c>
      <c r="I122" s="22">
        <v>56935.889615105305</v>
      </c>
      <c r="J122" s="23" t="s">
        <v>6</v>
      </c>
      <c r="K122" s="24" t="str">
        <f t="shared" si="9"/>
        <v>-</v>
      </c>
      <c r="L122" s="25" t="s">
        <v>8</v>
      </c>
      <c r="M122" s="22">
        <v>45097.429193899785</v>
      </c>
      <c r="N122" s="21">
        <v>40215</v>
      </c>
      <c r="O122" s="22">
        <f t="shared" si="10"/>
        <v>4882.4291938997849</v>
      </c>
      <c r="P122" s="26">
        <f t="shared" si="11"/>
        <v>0.12140816098221521</v>
      </c>
    </row>
    <row r="123" spans="1:16" ht="17.25" x14ac:dyDescent="0.4">
      <c r="A123" s="17">
        <v>15003</v>
      </c>
      <c r="B123" s="20" t="s">
        <v>150</v>
      </c>
      <c r="C123" s="21">
        <v>1149851.2828834997</v>
      </c>
      <c r="D123" s="22">
        <v>1297261</v>
      </c>
      <c r="E123" s="23" t="s">
        <v>6</v>
      </c>
      <c r="F123" s="24" t="str">
        <f t="shared" si="8"/>
        <v>-</v>
      </c>
      <c r="G123" s="25" t="s">
        <v>8</v>
      </c>
      <c r="H123" s="22">
        <v>53770.054400000001</v>
      </c>
      <c r="I123" s="22">
        <v>61774.333333333336</v>
      </c>
      <c r="J123" s="23" t="s">
        <v>6</v>
      </c>
      <c r="K123" s="24" t="str">
        <f t="shared" si="9"/>
        <v>-</v>
      </c>
      <c r="L123" s="25" t="s">
        <v>8</v>
      </c>
      <c r="M123" s="22">
        <v>46619.428571428572</v>
      </c>
      <c r="N123" s="21">
        <v>38014</v>
      </c>
      <c r="O123" s="22">
        <f t="shared" si="10"/>
        <v>8605.4285714285725</v>
      </c>
      <c r="P123" s="26">
        <f t="shared" si="11"/>
        <v>0.22637524521041122</v>
      </c>
    </row>
    <row r="124" spans="1:16" ht="17.25" x14ac:dyDescent="0.4">
      <c r="A124" s="17">
        <v>26005</v>
      </c>
      <c r="B124" s="20" t="s">
        <v>151</v>
      </c>
      <c r="C124" s="21">
        <v>778012.91607750009</v>
      </c>
      <c r="D124" s="22">
        <v>892077</v>
      </c>
      <c r="E124" s="23" t="s">
        <v>6</v>
      </c>
      <c r="F124" s="24" t="str">
        <f t="shared" si="8"/>
        <v>-</v>
      </c>
      <c r="G124" s="25" t="s">
        <v>8</v>
      </c>
      <c r="H124" s="22">
        <v>53679.22032</v>
      </c>
      <c r="I124" s="22">
        <v>57038.171355498722</v>
      </c>
      <c r="J124" s="23" t="s">
        <v>6</v>
      </c>
      <c r="K124" s="24" t="str">
        <f t="shared" si="9"/>
        <v>-</v>
      </c>
      <c r="L124" s="25" t="s">
        <v>8</v>
      </c>
      <c r="M124" s="22">
        <v>42958.631713554983</v>
      </c>
      <c r="N124" s="21">
        <v>37136</v>
      </c>
      <c r="O124" s="22">
        <f t="shared" si="10"/>
        <v>5822.6317135549834</v>
      </c>
      <c r="P124" s="26">
        <f t="shared" si="11"/>
        <v>0.15679210775406568</v>
      </c>
    </row>
    <row r="125" spans="1:16" ht="17.25" x14ac:dyDescent="0.4">
      <c r="A125" s="17">
        <v>40002</v>
      </c>
      <c r="B125" s="20" t="s">
        <v>152</v>
      </c>
      <c r="C125" s="21">
        <v>8348955.5314525012</v>
      </c>
      <c r="D125" s="22">
        <v>8675995</v>
      </c>
      <c r="E125" s="23" t="s">
        <v>6</v>
      </c>
      <c r="F125" s="24" t="str">
        <f t="shared" si="8"/>
        <v>-</v>
      </c>
      <c r="G125" s="25" t="s">
        <v>8</v>
      </c>
      <c r="H125" s="22">
        <v>54592.316400000003</v>
      </c>
      <c r="I125" s="22">
        <v>56561.672860029998</v>
      </c>
      <c r="J125" s="23" t="s">
        <v>6</v>
      </c>
      <c r="K125" s="24" t="str">
        <f t="shared" si="9"/>
        <v>-</v>
      </c>
      <c r="L125" s="25" t="s">
        <v>8</v>
      </c>
      <c r="M125" s="22">
        <v>46944.01851489667</v>
      </c>
      <c r="N125" s="21">
        <v>41944</v>
      </c>
      <c r="O125" s="22">
        <f t="shared" si="10"/>
        <v>5000.0185148966702</v>
      </c>
      <c r="P125" s="26">
        <f t="shared" si="11"/>
        <v>0.11920700254855689</v>
      </c>
    </row>
    <row r="126" spans="1:16" ht="17.25" x14ac:dyDescent="0.4">
      <c r="A126" s="17">
        <v>57001</v>
      </c>
      <c r="B126" s="20" t="s">
        <v>153</v>
      </c>
      <c r="C126" s="21">
        <v>1977686.1666348083</v>
      </c>
      <c r="D126" s="22">
        <v>2001808</v>
      </c>
      <c r="E126" s="23" t="s">
        <v>6</v>
      </c>
      <c r="F126" s="24" t="str">
        <f t="shared" si="8"/>
        <v>-</v>
      </c>
      <c r="G126" s="25" t="s">
        <v>8</v>
      </c>
      <c r="H126" s="22">
        <v>53860.873500000002</v>
      </c>
      <c r="I126" s="22">
        <v>54102.91891891892</v>
      </c>
      <c r="J126" s="23" t="s">
        <v>6</v>
      </c>
      <c r="K126" s="24" t="str">
        <f t="shared" si="9"/>
        <v>-</v>
      </c>
      <c r="L126" s="25" t="s">
        <v>8</v>
      </c>
      <c r="M126" s="22">
        <v>41242.405405405407</v>
      </c>
      <c r="N126" s="21">
        <v>37964</v>
      </c>
      <c r="O126" s="22">
        <f t="shared" si="10"/>
        <v>3278.4054054054068</v>
      </c>
      <c r="P126" s="26">
        <f t="shared" si="11"/>
        <v>8.6355637061569027E-2</v>
      </c>
    </row>
    <row r="127" spans="1:16" ht="17.25" x14ac:dyDescent="0.4">
      <c r="A127" s="17">
        <v>54006</v>
      </c>
      <c r="B127" s="20" t="s">
        <v>154</v>
      </c>
      <c r="C127" s="21">
        <v>818081.14856729994</v>
      </c>
      <c r="D127" s="22">
        <v>721096</v>
      </c>
      <c r="E127" s="21">
        <v>96985.148567299941</v>
      </c>
      <c r="F127" s="32">
        <f t="shared" si="8"/>
        <v>0.11855199051726029</v>
      </c>
      <c r="G127" s="25" t="s">
        <v>7</v>
      </c>
      <c r="H127" s="22">
        <v>47904.128750000003</v>
      </c>
      <c r="I127" s="22">
        <v>49833.863165169314</v>
      </c>
      <c r="J127" s="23" t="s">
        <v>6</v>
      </c>
      <c r="K127" s="24" t="str">
        <f t="shared" si="9"/>
        <v>-</v>
      </c>
      <c r="L127" s="25" t="s">
        <v>8</v>
      </c>
      <c r="M127" s="22">
        <v>39420.939875604701</v>
      </c>
      <c r="N127" s="21">
        <v>32905</v>
      </c>
      <c r="O127" s="22">
        <f t="shared" si="10"/>
        <v>6515.9398756047012</v>
      </c>
      <c r="P127" s="26">
        <f t="shared" si="11"/>
        <v>0.19802278910818116</v>
      </c>
    </row>
    <row r="128" spans="1:16" ht="17.25" x14ac:dyDescent="0.4">
      <c r="A128" s="17">
        <v>41005</v>
      </c>
      <c r="B128" s="20" t="s">
        <v>155</v>
      </c>
      <c r="C128" s="21">
        <v>5645717.0537025016</v>
      </c>
      <c r="D128" s="22">
        <v>5749342</v>
      </c>
      <c r="E128" s="23" t="s">
        <v>6</v>
      </c>
      <c r="F128" s="24" t="str">
        <f t="shared" si="8"/>
        <v>-</v>
      </c>
      <c r="G128" s="25" t="s">
        <v>8</v>
      </c>
      <c r="H128" s="22">
        <v>54401.32243</v>
      </c>
      <c r="I128" s="22">
        <v>56031.010622746311</v>
      </c>
      <c r="J128" s="23" t="s">
        <v>6</v>
      </c>
      <c r="K128" s="24" t="str">
        <f t="shared" si="9"/>
        <v>-</v>
      </c>
      <c r="L128" s="25" t="s">
        <v>8</v>
      </c>
      <c r="M128" s="22">
        <v>44520.826430172492</v>
      </c>
      <c r="N128" s="21">
        <v>38871</v>
      </c>
      <c r="O128" s="22">
        <f t="shared" si="10"/>
        <v>5649.8264301724921</v>
      </c>
      <c r="P128" s="26">
        <f t="shared" si="11"/>
        <v>0.14534811119272703</v>
      </c>
    </row>
    <row r="129" spans="1:16" ht="17.25" x14ac:dyDescent="0.4">
      <c r="A129" s="17">
        <v>20003</v>
      </c>
      <c r="B129" s="20" t="s">
        <v>156</v>
      </c>
      <c r="C129" s="21">
        <v>1923725.6382591091</v>
      </c>
      <c r="D129" s="22">
        <v>2007421</v>
      </c>
      <c r="E129" s="23" t="s">
        <v>6</v>
      </c>
      <c r="F129" s="24" t="str">
        <f t="shared" si="8"/>
        <v>-</v>
      </c>
      <c r="G129" s="25" t="s">
        <v>8</v>
      </c>
      <c r="H129" s="22">
        <v>58226.807310000004</v>
      </c>
      <c r="I129" s="22">
        <v>59076.545026486165</v>
      </c>
      <c r="J129" s="23" t="s">
        <v>6</v>
      </c>
      <c r="K129" s="24" t="str">
        <f t="shared" si="9"/>
        <v>-</v>
      </c>
      <c r="L129" s="25" t="s">
        <v>8</v>
      </c>
      <c r="M129" s="22">
        <v>45195.379635079451</v>
      </c>
      <c r="N129" s="21">
        <v>40380</v>
      </c>
      <c r="O129" s="22">
        <f t="shared" si="10"/>
        <v>4815.379635079451</v>
      </c>
      <c r="P129" s="26">
        <f t="shared" si="11"/>
        <v>0.11925160067061542</v>
      </c>
    </row>
    <row r="130" spans="1:16" ht="17.25" x14ac:dyDescent="0.4">
      <c r="A130" s="17">
        <v>66001</v>
      </c>
      <c r="B130" s="20" t="s">
        <v>157</v>
      </c>
      <c r="C130" s="21">
        <v>9060439.5782458987</v>
      </c>
      <c r="D130" s="22">
        <v>9068143</v>
      </c>
      <c r="E130" s="23" t="s">
        <v>6</v>
      </c>
      <c r="F130" s="24" t="str">
        <f t="shared" si="8"/>
        <v>-</v>
      </c>
      <c r="G130" s="25" t="s">
        <v>8</v>
      </c>
      <c r="H130" s="22">
        <v>53350.1</v>
      </c>
      <c r="I130" s="22">
        <v>60414.010659560285</v>
      </c>
      <c r="J130" s="23" t="s">
        <v>6</v>
      </c>
      <c r="K130" s="24" t="str">
        <f t="shared" si="9"/>
        <v>-</v>
      </c>
      <c r="L130" s="25" t="s">
        <v>8</v>
      </c>
      <c r="M130" s="22">
        <v>46875.862758161216</v>
      </c>
      <c r="N130" s="21">
        <v>38956</v>
      </c>
      <c r="O130" s="22">
        <f t="shared" si="10"/>
        <v>7919.8627581612163</v>
      </c>
      <c r="P130" s="26">
        <f t="shared" si="11"/>
        <v>0.20330277128455734</v>
      </c>
    </row>
    <row r="131" spans="1:16" ht="17.25" x14ac:dyDescent="0.4">
      <c r="A131" s="17">
        <v>33005</v>
      </c>
      <c r="B131" s="20" t="s">
        <v>158</v>
      </c>
      <c r="C131" s="21">
        <v>1096193.2570236749</v>
      </c>
      <c r="D131" s="22">
        <v>1138534</v>
      </c>
      <c r="E131" s="23" t="s">
        <v>6</v>
      </c>
      <c r="F131" s="24" t="str">
        <f t="shared" si="8"/>
        <v>-</v>
      </c>
      <c r="G131" s="25" t="s">
        <v>8</v>
      </c>
      <c r="H131" s="22">
        <v>47963.161480000002</v>
      </c>
      <c r="I131" s="22">
        <v>51009.58781362007</v>
      </c>
      <c r="J131" s="23" t="s">
        <v>6</v>
      </c>
      <c r="K131" s="24" t="str">
        <f t="shared" si="9"/>
        <v>-</v>
      </c>
      <c r="L131" s="25" t="s">
        <v>8</v>
      </c>
      <c r="M131" s="22">
        <v>37016.129032258061</v>
      </c>
      <c r="N131" s="21">
        <v>35542</v>
      </c>
      <c r="O131" s="22">
        <f t="shared" ref="O131:O152" si="12">M131-N131</f>
        <v>1474.1290322580608</v>
      </c>
      <c r="P131" s="26">
        <f t="shared" ref="P131:P152" si="13">O131/N131</f>
        <v>4.147569163969559E-2</v>
      </c>
    </row>
    <row r="132" spans="1:16" ht="17.25" x14ac:dyDescent="0.4">
      <c r="A132" s="17">
        <v>49006</v>
      </c>
      <c r="B132" s="20" t="s">
        <v>159</v>
      </c>
      <c r="C132" s="21">
        <v>3546686.5192899993</v>
      </c>
      <c r="D132" s="22">
        <v>3669936</v>
      </c>
      <c r="E132" s="23" t="s">
        <v>6</v>
      </c>
      <c r="F132" s="24" t="str">
        <f t="shared" ref="F132:F151" si="14">IF((E132="-"),"-",(E132/C132))</f>
        <v>-</v>
      </c>
      <c r="G132" s="25" t="s">
        <v>8</v>
      </c>
      <c r="H132" s="22">
        <v>57659.271099999998</v>
      </c>
      <c r="I132" s="22">
        <v>60660.099173553717</v>
      </c>
      <c r="J132" s="23" t="s">
        <v>6</v>
      </c>
      <c r="K132" s="24" t="str">
        <f t="shared" ref="K132:K151" si="15">IF((J132="-"),"-",(J132/H132))</f>
        <v>-</v>
      </c>
      <c r="L132" s="25" t="s">
        <v>8</v>
      </c>
      <c r="M132" s="22">
        <v>47008.132231404961</v>
      </c>
      <c r="N132" s="21">
        <v>41335</v>
      </c>
      <c r="O132" s="22">
        <f t="shared" si="12"/>
        <v>5673.1322314049612</v>
      </c>
      <c r="P132" s="26">
        <f t="shared" si="13"/>
        <v>0.13724766496685523</v>
      </c>
    </row>
    <row r="133" spans="1:16" ht="17.25" x14ac:dyDescent="0.4">
      <c r="A133" s="17">
        <v>13001</v>
      </c>
      <c r="B133" s="20" t="s">
        <v>160</v>
      </c>
      <c r="C133" s="21">
        <v>5065156.4003574997</v>
      </c>
      <c r="D133" s="22">
        <v>5127243</v>
      </c>
      <c r="E133" s="23" t="s">
        <v>6</v>
      </c>
      <c r="F133" s="24" t="str">
        <f t="shared" si="14"/>
        <v>-</v>
      </c>
      <c r="G133" s="25" t="s">
        <v>8</v>
      </c>
      <c r="H133" s="22">
        <v>56549.720800000003</v>
      </c>
      <c r="I133" s="22">
        <v>58677.534905012595</v>
      </c>
      <c r="J133" s="23" t="s">
        <v>6</v>
      </c>
      <c r="K133" s="24" t="str">
        <f t="shared" si="15"/>
        <v>-</v>
      </c>
      <c r="L133" s="25" t="s">
        <v>8</v>
      </c>
      <c r="M133" s="22">
        <v>44062.027924010072</v>
      </c>
      <c r="N133" s="21">
        <v>38618</v>
      </c>
      <c r="O133" s="22">
        <f t="shared" si="12"/>
        <v>5444.0279240100717</v>
      </c>
      <c r="P133" s="26">
        <f t="shared" si="13"/>
        <v>0.1409712549590883</v>
      </c>
    </row>
    <row r="134" spans="1:16" ht="17.25" x14ac:dyDescent="0.4">
      <c r="A134" s="17">
        <v>60006</v>
      </c>
      <c r="B134" s="20" t="s">
        <v>161</v>
      </c>
      <c r="C134" s="21">
        <v>1100376.9734396478</v>
      </c>
      <c r="D134" s="22">
        <v>1273059</v>
      </c>
      <c r="E134" s="23" t="s">
        <v>6</v>
      </c>
      <c r="F134" s="24" t="str">
        <f t="shared" si="14"/>
        <v>-</v>
      </c>
      <c r="G134" s="25" t="s">
        <v>8</v>
      </c>
      <c r="H134" s="22">
        <v>46278.519950000002</v>
      </c>
      <c r="I134" s="22">
        <v>52260.221674876848</v>
      </c>
      <c r="J134" s="23" t="s">
        <v>6</v>
      </c>
      <c r="K134" s="24" t="str">
        <f t="shared" si="15"/>
        <v>-</v>
      </c>
      <c r="L134" s="25" t="s">
        <v>8</v>
      </c>
      <c r="M134" s="22">
        <v>40873.727422003285</v>
      </c>
      <c r="N134" s="21">
        <v>34612</v>
      </c>
      <c r="O134" s="22">
        <f t="shared" si="12"/>
        <v>6261.727422003285</v>
      </c>
      <c r="P134" s="26">
        <f t="shared" si="13"/>
        <v>0.18091203692370522</v>
      </c>
    </row>
    <row r="135" spans="1:16" ht="17.25" x14ac:dyDescent="0.4">
      <c r="A135" s="17">
        <v>11004</v>
      </c>
      <c r="B135" s="20" t="s">
        <v>162</v>
      </c>
      <c r="C135" s="21">
        <v>4169482.520215</v>
      </c>
      <c r="D135" s="22">
        <v>4254713</v>
      </c>
      <c r="E135" s="23" t="s">
        <v>6</v>
      </c>
      <c r="F135" s="24" t="str">
        <f t="shared" si="14"/>
        <v>-</v>
      </c>
      <c r="G135" s="25" t="s">
        <v>8</v>
      </c>
      <c r="H135" s="22">
        <v>61726.781759999998</v>
      </c>
      <c r="I135" s="22">
        <v>62800.191881918821</v>
      </c>
      <c r="J135" s="23" t="s">
        <v>6</v>
      </c>
      <c r="K135" s="24" t="str">
        <f t="shared" si="15"/>
        <v>-</v>
      </c>
      <c r="L135" s="25" t="s">
        <v>8</v>
      </c>
      <c r="M135" s="22">
        <v>46170.494464944648</v>
      </c>
      <c r="N135" s="21">
        <v>41924</v>
      </c>
      <c r="O135" s="22">
        <f t="shared" si="12"/>
        <v>4246.4944649446479</v>
      </c>
      <c r="P135" s="26">
        <f t="shared" si="13"/>
        <v>0.10129029827651578</v>
      </c>
    </row>
    <row r="136" spans="1:16" ht="17.25" x14ac:dyDescent="0.4">
      <c r="A136" s="17">
        <v>51005</v>
      </c>
      <c r="B136" s="20" t="s">
        <v>163</v>
      </c>
      <c r="C136" s="21">
        <v>1420932.0031722055</v>
      </c>
      <c r="D136" s="22">
        <v>1411633</v>
      </c>
      <c r="E136" s="21">
        <v>9299.0031722055282</v>
      </c>
      <c r="F136" s="32">
        <f t="shared" si="14"/>
        <v>6.5442984966526674E-3</v>
      </c>
      <c r="G136" s="25" t="s">
        <v>7</v>
      </c>
      <c r="H136" s="22">
        <v>60534.209940000001</v>
      </c>
      <c r="I136" s="22">
        <v>62655.703506435857</v>
      </c>
      <c r="J136" s="23" t="s">
        <v>6</v>
      </c>
      <c r="K136" s="24" t="str">
        <f t="shared" si="15"/>
        <v>-</v>
      </c>
      <c r="L136" s="25" t="s">
        <v>8</v>
      </c>
      <c r="M136" s="22">
        <v>47690.812250332885</v>
      </c>
      <c r="N136" s="21">
        <v>39423</v>
      </c>
      <c r="O136" s="22">
        <f t="shared" si="12"/>
        <v>8267.812250332885</v>
      </c>
      <c r="P136" s="26">
        <f t="shared" si="13"/>
        <v>0.20972052482898015</v>
      </c>
    </row>
    <row r="137" spans="1:16" ht="17.25" x14ac:dyDescent="0.4">
      <c r="A137" s="17">
        <v>6005</v>
      </c>
      <c r="B137" s="20" t="s">
        <v>164</v>
      </c>
      <c r="C137" s="21">
        <v>1305813.2068346934</v>
      </c>
      <c r="D137" s="22">
        <v>1307738</v>
      </c>
      <c r="E137" s="23" t="s">
        <v>6</v>
      </c>
      <c r="F137" s="24" t="str">
        <f t="shared" si="14"/>
        <v>-</v>
      </c>
      <c r="G137" s="25" t="s">
        <v>8</v>
      </c>
      <c r="H137" s="22">
        <v>56342.871980000004</v>
      </c>
      <c r="I137" s="22">
        <v>57356.929824561405</v>
      </c>
      <c r="J137" s="23" t="s">
        <v>6</v>
      </c>
      <c r="K137" s="24" t="str">
        <f t="shared" si="15"/>
        <v>-</v>
      </c>
      <c r="L137" s="25" t="s">
        <v>8</v>
      </c>
      <c r="M137" s="22">
        <v>44351.184210526313</v>
      </c>
      <c r="N137" s="21">
        <v>38022</v>
      </c>
      <c r="O137" s="22">
        <f t="shared" si="12"/>
        <v>6329.1842105263131</v>
      </c>
      <c r="P137" s="26">
        <f t="shared" si="13"/>
        <v>0.16646110700453193</v>
      </c>
    </row>
    <row r="138" spans="1:16" ht="17.25" x14ac:dyDescent="0.4">
      <c r="A138" s="17">
        <v>14004</v>
      </c>
      <c r="B138" s="20" t="s">
        <v>165</v>
      </c>
      <c r="C138" s="21">
        <v>15518352.193250002</v>
      </c>
      <c r="D138" s="22">
        <v>15559052</v>
      </c>
      <c r="E138" s="23" t="s">
        <v>6</v>
      </c>
      <c r="F138" s="24" t="str">
        <f t="shared" si="14"/>
        <v>-</v>
      </c>
      <c r="G138" s="25" t="s">
        <v>8</v>
      </c>
      <c r="H138" s="22">
        <v>63120.185700000002</v>
      </c>
      <c r="I138" s="22">
        <v>64496.153208423144</v>
      </c>
      <c r="J138" s="23" t="s">
        <v>6</v>
      </c>
      <c r="K138" s="24" t="str">
        <f t="shared" si="15"/>
        <v>-</v>
      </c>
      <c r="L138" s="25" t="s">
        <v>8</v>
      </c>
      <c r="M138" s="22">
        <v>50564.251367932346</v>
      </c>
      <c r="N138" s="21">
        <v>45300</v>
      </c>
      <c r="O138" s="22">
        <f t="shared" si="12"/>
        <v>5264.2513679323456</v>
      </c>
      <c r="P138" s="26">
        <f t="shared" si="13"/>
        <v>0.1162086394687052</v>
      </c>
    </row>
    <row r="139" spans="1:16" ht="17.25" x14ac:dyDescent="0.4">
      <c r="A139" s="17">
        <v>18003</v>
      </c>
      <c r="B139" s="20" t="s">
        <v>166</v>
      </c>
      <c r="C139" s="21">
        <v>988247.9381250001</v>
      </c>
      <c r="D139" s="22">
        <v>1005643</v>
      </c>
      <c r="E139" s="23" t="s">
        <v>6</v>
      </c>
      <c r="F139" s="24" t="str">
        <f t="shared" si="14"/>
        <v>-</v>
      </c>
      <c r="G139" s="25" t="s">
        <v>8</v>
      </c>
      <c r="H139" s="22">
        <v>54305.970930000003</v>
      </c>
      <c r="I139" s="22">
        <v>58501.628853984883</v>
      </c>
      <c r="J139" s="23" t="s">
        <v>6</v>
      </c>
      <c r="K139" s="24" t="str">
        <f t="shared" si="15"/>
        <v>-</v>
      </c>
      <c r="L139" s="25" t="s">
        <v>8</v>
      </c>
      <c r="M139" s="22">
        <v>42120.826061663764</v>
      </c>
      <c r="N139" s="21">
        <v>33318</v>
      </c>
      <c r="O139" s="22">
        <f t="shared" si="12"/>
        <v>8802.8260616637635</v>
      </c>
      <c r="P139" s="26">
        <f t="shared" si="13"/>
        <v>0.26420631675562051</v>
      </c>
    </row>
    <row r="140" spans="1:16" ht="17.25" x14ac:dyDescent="0.4">
      <c r="A140" s="17">
        <v>14005</v>
      </c>
      <c r="B140" s="20" t="s">
        <v>167</v>
      </c>
      <c r="C140" s="21">
        <v>1081256.7415486712</v>
      </c>
      <c r="D140" s="22">
        <v>1188092</v>
      </c>
      <c r="E140" s="23" t="s">
        <v>6</v>
      </c>
      <c r="F140" s="24" t="str">
        <f t="shared" si="14"/>
        <v>-</v>
      </c>
      <c r="G140" s="25" t="s">
        <v>8</v>
      </c>
      <c r="H140" s="22">
        <v>53754.081149999998</v>
      </c>
      <c r="I140" s="22">
        <v>60401.220132180984</v>
      </c>
      <c r="J140" s="23" t="s">
        <v>6</v>
      </c>
      <c r="K140" s="24" t="str">
        <f t="shared" si="15"/>
        <v>-</v>
      </c>
      <c r="L140" s="25" t="s">
        <v>8</v>
      </c>
      <c r="M140" s="22">
        <v>44500.050838840871</v>
      </c>
      <c r="N140" s="21">
        <v>38059</v>
      </c>
      <c r="O140" s="22">
        <f t="shared" si="12"/>
        <v>6441.0508388408707</v>
      </c>
      <c r="P140" s="26">
        <f t="shared" si="13"/>
        <v>0.16923857271186502</v>
      </c>
    </row>
    <row r="141" spans="1:16" ht="17.25" x14ac:dyDescent="0.4">
      <c r="A141" s="17">
        <v>18005</v>
      </c>
      <c r="B141" s="20" t="s">
        <v>168</v>
      </c>
      <c r="C141" s="21">
        <v>1984277.8417196579</v>
      </c>
      <c r="D141" s="22">
        <v>2022339</v>
      </c>
      <c r="E141" s="23" t="s">
        <v>6</v>
      </c>
      <c r="F141" s="24" t="str">
        <f t="shared" si="14"/>
        <v>-</v>
      </c>
      <c r="G141" s="25" t="s">
        <v>8</v>
      </c>
      <c r="H141" s="22">
        <v>54661.345710000001</v>
      </c>
      <c r="I141" s="22">
        <v>55255.163934426229</v>
      </c>
      <c r="J141" s="23" t="s">
        <v>6</v>
      </c>
      <c r="K141" s="24" t="str">
        <f t="shared" si="15"/>
        <v>-</v>
      </c>
      <c r="L141" s="25" t="s">
        <v>8</v>
      </c>
      <c r="M141" s="22">
        <v>43964.426229508194</v>
      </c>
      <c r="N141" s="21">
        <v>40583</v>
      </c>
      <c r="O141" s="22">
        <f t="shared" si="12"/>
        <v>3381.4262295081935</v>
      </c>
      <c r="P141" s="26">
        <f t="shared" si="13"/>
        <v>8.3321248540230972E-2</v>
      </c>
    </row>
    <row r="142" spans="1:16" ht="17.25" x14ac:dyDescent="0.4">
      <c r="A142" s="17">
        <v>36002</v>
      </c>
      <c r="B142" s="20" t="s">
        <v>169</v>
      </c>
      <c r="C142" s="21">
        <v>1447088.1770994018</v>
      </c>
      <c r="D142" s="22">
        <v>1464672</v>
      </c>
      <c r="E142" s="23" t="s">
        <v>6</v>
      </c>
      <c r="F142" s="24" t="str">
        <f t="shared" si="14"/>
        <v>-</v>
      </c>
      <c r="G142" s="25" t="s">
        <v>8</v>
      </c>
      <c r="H142" s="22">
        <v>52462.961560000003</v>
      </c>
      <c r="I142" s="22">
        <v>53435.680408610002</v>
      </c>
      <c r="J142" s="23" t="s">
        <v>6</v>
      </c>
      <c r="K142" s="24" t="str">
        <f t="shared" si="15"/>
        <v>-</v>
      </c>
      <c r="L142" s="25" t="s">
        <v>8</v>
      </c>
      <c r="M142" s="22">
        <v>41747.282013863558</v>
      </c>
      <c r="N142" s="21">
        <v>36437</v>
      </c>
      <c r="O142" s="22">
        <f t="shared" si="12"/>
        <v>5310.2820138635579</v>
      </c>
      <c r="P142" s="26">
        <f t="shared" si="13"/>
        <v>0.14573872749851957</v>
      </c>
    </row>
    <row r="143" spans="1:16" ht="17.25" x14ac:dyDescent="0.4">
      <c r="A143" s="17">
        <v>49007</v>
      </c>
      <c r="B143" s="20" t="s">
        <v>170</v>
      </c>
      <c r="C143" s="21">
        <v>5022317.766950001</v>
      </c>
      <c r="D143" s="22">
        <v>5055357</v>
      </c>
      <c r="E143" s="23" t="s">
        <v>6</v>
      </c>
      <c r="F143" s="24" t="str">
        <f t="shared" si="14"/>
        <v>-</v>
      </c>
      <c r="G143" s="25" t="s">
        <v>8</v>
      </c>
      <c r="H143" s="22">
        <v>54413.910080000001</v>
      </c>
      <c r="I143" s="22">
        <v>59154.657149543644</v>
      </c>
      <c r="J143" s="23" t="s">
        <v>6</v>
      </c>
      <c r="K143" s="24" t="str">
        <f t="shared" si="15"/>
        <v>-</v>
      </c>
      <c r="L143" s="25" t="s">
        <v>8</v>
      </c>
      <c r="M143" s="22">
        <v>47969.108354785858</v>
      </c>
      <c r="N143" s="21">
        <v>41126</v>
      </c>
      <c r="O143" s="22">
        <f t="shared" si="12"/>
        <v>6843.108354785858</v>
      </c>
      <c r="P143" s="26">
        <f t="shared" si="13"/>
        <v>0.16639372549690848</v>
      </c>
    </row>
    <row r="144" spans="1:16" ht="17.25" x14ac:dyDescent="0.4">
      <c r="A144" s="17">
        <v>1003</v>
      </c>
      <c r="B144" s="20" t="s">
        <v>171</v>
      </c>
      <c r="C144" s="21">
        <v>650060.23766265006</v>
      </c>
      <c r="D144" s="22">
        <v>659391</v>
      </c>
      <c r="E144" s="23" t="s">
        <v>6</v>
      </c>
      <c r="F144" s="24" t="str">
        <f t="shared" si="14"/>
        <v>-</v>
      </c>
      <c r="G144" s="25" t="s">
        <v>8</v>
      </c>
      <c r="H144" s="22">
        <v>50216.849439999998</v>
      </c>
      <c r="I144" s="22">
        <v>52084.597156398093</v>
      </c>
      <c r="J144" s="23" t="s">
        <v>6</v>
      </c>
      <c r="K144" s="24" t="str">
        <f t="shared" si="15"/>
        <v>-</v>
      </c>
      <c r="L144" s="25" t="s">
        <v>8</v>
      </c>
      <c r="M144" s="22">
        <v>42540.205371248019</v>
      </c>
      <c r="N144" s="21">
        <v>39703</v>
      </c>
      <c r="O144" s="22">
        <f t="shared" si="12"/>
        <v>2837.2053712480192</v>
      </c>
      <c r="P144" s="26">
        <f t="shared" si="13"/>
        <v>7.1460730202957443E-2</v>
      </c>
    </row>
    <row r="145" spans="1:16" ht="17.25" x14ac:dyDescent="0.4">
      <c r="A145" s="17">
        <v>47001</v>
      </c>
      <c r="B145" s="20" t="s">
        <v>172</v>
      </c>
      <c r="C145" s="21">
        <v>2230431.4562537558</v>
      </c>
      <c r="D145" s="22">
        <v>2292719</v>
      </c>
      <c r="E145" s="23" t="s">
        <v>6</v>
      </c>
      <c r="F145" s="24" t="str">
        <f t="shared" si="14"/>
        <v>-</v>
      </c>
      <c r="G145" s="25" t="s">
        <v>8</v>
      </c>
      <c r="H145" s="22">
        <v>53660.156340000001</v>
      </c>
      <c r="I145" s="22">
        <v>52949.630484988462</v>
      </c>
      <c r="J145" s="22">
        <v>710.52585501153953</v>
      </c>
      <c r="K145" s="32">
        <f t="shared" si="15"/>
        <v>1.3241218503157636E-2</v>
      </c>
      <c r="L145" s="25" t="s">
        <v>7</v>
      </c>
      <c r="M145" s="22">
        <v>40967.436489607397</v>
      </c>
      <c r="N145" s="21">
        <v>36781</v>
      </c>
      <c r="O145" s="22">
        <f t="shared" si="12"/>
        <v>4186.4364896073967</v>
      </c>
      <c r="P145" s="26">
        <f t="shared" si="13"/>
        <v>0.11382062721533935</v>
      </c>
    </row>
    <row r="146" spans="1:16" ht="17.25" x14ac:dyDescent="0.4">
      <c r="A146" s="17">
        <v>12003</v>
      </c>
      <c r="B146" s="20" t="s">
        <v>173</v>
      </c>
      <c r="C146" s="21">
        <v>1432011.6084608724</v>
      </c>
      <c r="D146" s="22">
        <v>1392875</v>
      </c>
      <c r="E146" s="21">
        <v>39136.608460872434</v>
      </c>
      <c r="F146" s="32">
        <f t="shared" si="14"/>
        <v>2.7329812293167444E-2</v>
      </c>
      <c r="G146" s="25" t="s">
        <v>7</v>
      </c>
      <c r="H146" s="22">
        <v>57737.626700000001</v>
      </c>
      <c r="I146" s="22">
        <v>58157.620041753653</v>
      </c>
      <c r="J146" s="23" t="s">
        <v>6</v>
      </c>
      <c r="K146" s="24" t="str">
        <f t="shared" si="15"/>
        <v>-</v>
      </c>
      <c r="L146" s="25" t="s">
        <v>8</v>
      </c>
      <c r="M146" s="22">
        <v>43725.97077244259</v>
      </c>
      <c r="N146" s="21">
        <v>39770</v>
      </c>
      <c r="O146" s="22">
        <f t="shared" si="12"/>
        <v>3955.9707724425898</v>
      </c>
      <c r="P146" s="26">
        <f t="shared" si="13"/>
        <v>9.9471228877108117E-2</v>
      </c>
    </row>
    <row r="147" spans="1:16" ht="17.25" x14ac:dyDescent="0.4">
      <c r="A147" s="17">
        <v>54007</v>
      </c>
      <c r="B147" s="20" t="s">
        <v>174</v>
      </c>
      <c r="C147" s="21">
        <v>904804.51805125014</v>
      </c>
      <c r="D147" s="22">
        <v>928134</v>
      </c>
      <c r="E147" s="23" t="s">
        <v>6</v>
      </c>
      <c r="F147" s="24" t="str">
        <f t="shared" si="14"/>
        <v>-</v>
      </c>
      <c r="G147" s="25" t="s">
        <v>8</v>
      </c>
      <c r="H147" s="22">
        <v>48517.566890000002</v>
      </c>
      <c r="I147" s="22">
        <v>51563</v>
      </c>
      <c r="J147" s="23" t="s">
        <v>6</v>
      </c>
      <c r="K147" s="24" t="str">
        <f t="shared" si="15"/>
        <v>-</v>
      </c>
      <c r="L147" s="25" t="s">
        <v>8</v>
      </c>
      <c r="M147" s="22">
        <v>40086.444444444445</v>
      </c>
      <c r="N147" s="21">
        <v>35064</v>
      </c>
      <c r="O147" s="22">
        <f t="shared" si="12"/>
        <v>5022.4444444444453</v>
      </c>
      <c r="P147" s="26">
        <f t="shared" si="13"/>
        <v>0.14323649453697368</v>
      </c>
    </row>
    <row r="148" spans="1:16" ht="17.25" x14ac:dyDescent="0.4">
      <c r="A148" s="17">
        <v>59002</v>
      </c>
      <c r="B148" s="20" t="s">
        <v>175</v>
      </c>
      <c r="C148" s="21">
        <v>2683414.3629824999</v>
      </c>
      <c r="D148" s="22">
        <v>2811180</v>
      </c>
      <c r="E148" s="23" t="s">
        <v>6</v>
      </c>
      <c r="F148" s="24" t="str">
        <f t="shared" si="14"/>
        <v>-</v>
      </c>
      <c r="G148" s="25" t="s">
        <v>8</v>
      </c>
      <c r="H148" s="22">
        <v>53305.448369999998</v>
      </c>
      <c r="I148" s="22">
        <v>55392.709359605913</v>
      </c>
      <c r="J148" s="23" t="s">
        <v>6</v>
      </c>
      <c r="K148" s="24" t="str">
        <f t="shared" si="15"/>
        <v>-</v>
      </c>
      <c r="L148" s="25" t="s">
        <v>8</v>
      </c>
      <c r="M148" s="22">
        <v>44033.576354679804</v>
      </c>
      <c r="N148" s="21">
        <v>39548</v>
      </c>
      <c r="O148" s="22">
        <f t="shared" si="12"/>
        <v>4485.5763546798044</v>
      </c>
      <c r="P148" s="26">
        <f t="shared" si="13"/>
        <v>0.11342106692322758</v>
      </c>
    </row>
    <row r="149" spans="1:16" ht="17.25" x14ac:dyDescent="0.4">
      <c r="A149" s="17">
        <v>2006</v>
      </c>
      <c r="B149" s="20" t="s">
        <v>176</v>
      </c>
      <c r="C149" s="21">
        <v>1415769.0298338912</v>
      </c>
      <c r="D149" s="22">
        <v>1416697</v>
      </c>
      <c r="E149" s="23" t="s">
        <v>6</v>
      </c>
      <c r="F149" s="24" t="str">
        <f t="shared" si="14"/>
        <v>-</v>
      </c>
      <c r="G149" s="25" t="s">
        <v>8</v>
      </c>
      <c r="H149" s="22">
        <v>50865.039360000002</v>
      </c>
      <c r="I149" s="22">
        <v>54362.893323100536</v>
      </c>
      <c r="J149" s="23" t="s">
        <v>6</v>
      </c>
      <c r="K149" s="24" t="str">
        <f t="shared" si="15"/>
        <v>-</v>
      </c>
      <c r="L149" s="25" t="s">
        <v>8</v>
      </c>
      <c r="M149" s="22">
        <v>41454.911742133532</v>
      </c>
      <c r="N149" s="21">
        <v>35425</v>
      </c>
      <c r="O149" s="22">
        <f t="shared" si="12"/>
        <v>6029.9117421335322</v>
      </c>
      <c r="P149" s="26">
        <f t="shared" si="13"/>
        <v>0.17021628065302843</v>
      </c>
    </row>
    <row r="150" spans="1:16" ht="17.25" x14ac:dyDescent="0.4">
      <c r="A150" s="17">
        <v>55004</v>
      </c>
      <c r="B150" s="20" t="s">
        <v>177</v>
      </c>
      <c r="C150" s="21">
        <v>1009481.6915491789</v>
      </c>
      <c r="D150" s="22">
        <v>1057894</v>
      </c>
      <c r="E150" s="23" t="s">
        <v>6</v>
      </c>
      <c r="F150" s="24" t="str">
        <f t="shared" si="14"/>
        <v>-</v>
      </c>
      <c r="G150" s="25" t="s">
        <v>8</v>
      </c>
      <c r="H150" s="22">
        <v>51350.027190000001</v>
      </c>
      <c r="I150" s="22">
        <v>52894.7</v>
      </c>
      <c r="J150" s="23" t="s">
        <v>6</v>
      </c>
      <c r="K150" s="24" t="str">
        <f t="shared" si="15"/>
        <v>-</v>
      </c>
      <c r="L150" s="25" t="s">
        <v>8</v>
      </c>
      <c r="M150" s="22">
        <v>40177.800000000003</v>
      </c>
      <c r="N150" s="21">
        <v>36087</v>
      </c>
      <c r="O150" s="22">
        <f t="shared" si="12"/>
        <v>4090.8000000000029</v>
      </c>
      <c r="P150" s="26">
        <f t="shared" si="13"/>
        <v>0.11335938149472118</v>
      </c>
    </row>
    <row r="151" spans="1:16" ht="17.25" x14ac:dyDescent="0.4">
      <c r="A151" s="17">
        <v>63003</v>
      </c>
      <c r="B151" s="20" t="s">
        <v>178</v>
      </c>
      <c r="C151" s="21">
        <v>10928860.792125</v>
      </c>
      <c r="D151" s="22">
        <v>11033039</v>
      </c>
      <c r="E151" s="23" t="s">
        <v>6</v>
      </c>
      <c r="F151" s="24" t="str">
        <f t="shared" si="14"/>
        <v>-</v>
      </c>
      <c r="G151" s="25" t="s">
        <v>8</v>
      </c>
      <c r="H151" s="22">
        <v>64847.8128</v>
      </c>
      <c r="I151" s="22">
        <v>67053.841011304248</v>
      </c>
      <c r="J151" s="23" t="s">
        <v>6</v>
      </c>
      <c r="K151" s="24" t="str">
        <f t="shared" si="15"/>
        <v>-</v>
      </c>
      <c r="L151" s="25" t="s">
        <v>8</v>
      </c>
      <c r="M151" s="22">
        <v>50156.806855475872</v>
      </c>
      <c r="N151" s="21">
        <v>45758</v>
      </c>
      <c r="O151" s="22">
        <f t="shared" si="12"/>
        <v>4398.806855475872</v>
      </c>
      <c r="P151" s="26">
        <f t="shared" si="13"/>
        <v>9.613197376362323E-2</v>
      </c>
    </row>
    <row r="152" spans="1:16" x14ac:dyDescent="0.4">
      <c r="A152" s="13"/>
      <c r="B152" s="27" t="s">
        <v>179</v>
      </c>
      <c r="C152" s="28" t="s">
        <v>9</v>
      </c>
      <c r="D152" s="28"/>
      <c r="E152" s="28"/>
      <c r="F152" s="28"/>
      <c r="G152" s="28"/>
      <c r="H152" s="25"/>
      <c r="I152" s="29">
        <v>58806.018239429468</v>
      </c>
      <c r="J152" s="28"/>
      <c r="K152" s="28"/>
      <c r="L152" s="28"/>
      <c r="M152" s="30">
        <v>45625</v>
      </c>
      <c r="N152" s="29">
        <v>41940</v>
      </c>
      <c r="O152" s="29">
        <f t="shared" si="12"/>
        <v>3685</v>
      </c>
      <c r="P152" s="31">
        <f t="shared" si="13"/>
        <v>8.7863614687649028E-2</v>
      </c>
    </row>
    <row r="153" spans="1:16" x14ac:dyDescent="0.4">
      <c r="I153" s="2" t="s">
        <v>186</v>
      </c>
    </row>
  </sheetData>
  <mergeCells count="1">
    <mergeCell ref="B1:D1"/>
  </mergeCells>
  <pageMargins left="0.25" right="0.25" top="0.25" bottom="0.25" header="0.3" footer="0.05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N19" sqref="N19"/>
    </sheetView>
  </sheetViews>
  <sheetFormatPr defaultRowHeight="15" x14ac:dyDescent="0.25"/>
  <cols>
    <col min="6" max="6" width="12.140625" customWidth="1"/>
  </cols>
  <sheetData>
    <row r="1" spans="1:11" s="1" customFormat="1" ht="16.5" x14ac:dyDescent="0.4">
      <c r="A1" s="46" t="s">
        <v>12</v>
      </c>
      <c r="B1" s="46"/>
      <c r="C1" s="46"/>
      <c r="D1" s="4"/>
      <c r="E1" s="4"/>
      <c r="F1" s="4"/>
      <c r="G1" s="4"/>
    </row>
    <row r="2" spans="1:11" ht="17.25" customHeight="1" x14ac:dyDescent="0.4">
      <c r="A2" s="10"/>
      <c r="B2" s="48" t="s">
        <v>180</v>
      </c>
      <c r="C2" s="48"/>
      <c r="D2" s="48"/>
      <c r="E2" s="49" t="s">
        <v>183</v>
      </c>
      <c r="F2" s="49"/>
      <c r="G2" s="49"/>
      <c r="H2" s="49"/>
      <c r="I2" s="49"/>
      <c r="J2" s="49"/>
      <c r="K2" s="49"/>
    </row>
    <row r="3" spans="1:11" ht="17.25" x14ac:dyDescent="0.4">
      <c r="A3" s="10"/>
      <c r="B3" s="10"/>
      <c r="C3" s="10"/>
      <c r="D3" s="10"/>
      <c r="E3" s="49"/>
      <c r="F3" s="49"/>
      <c r="G3" s="49"/>
      <c r="H3" s="49"/>
      <c r="I3" s="49"/>
      <c r="J3" s="49"/>
      <c r="K3" s="49"/>
    </row>
    <row r="4" spans="1:11" ht="17.25" x14ac:dyDescent="0.4">
      <c r="A4" s="10"/>
      <c r="B4" s="10"/>
      <c r="C4" s="10"/>
      <c r="D4" s="10"/>
      <c r="E4" s="49"/>
      <c r="F4" s="49"/>
      <c r="G4" s="49"/>
      <c r="H4" s="49"/>
      <c r="I4" s="49"/>
      <c r="J4" s="49"/>
      <c r="K4" s="49"/>
    </row>
    <row r="5" spans="1:11" ht="17.25" x14ac:dyDescent="0.4">
      <c r="A5" s="10"/>
      <c r="B5" s="10"/>
      <c r="C5" s="10"/>
      <c r="D5" s="10"/>
      <c r="E5" s="10"/>
      <c r="F5" s="10"/>
      <c r="G5" s="9"/>
      <c r="H5" s="9"/>
      <c r="I5" s="9"/>
      <c r="J5" s="9"/>
      <c r="K5" s="9"/>
    </row>
    <row r="6" spans="1:11" ht="17.25" x14ac:dyDescent="0.4">
      <c r="A6" s="1"/>
      <c r="B6" s="44" t="s">
        <v>14</v>
      </c>
      <c r="C6" s="44"/>
      <c r="D6" s="44"/>
      <c r="E6" s="44"/>
      <c r="F6" s="44"/>
      <c r="G6" s="45" t="s">
        <v>13</v>
      </c>
      <c r="H6" s="45"/>
      <c r="I6" s="45"/>
      <c r="J6" s="45"/>
      <c r="K6" s="45"/>
    </row>
    <row r="7" spans="1:11" ht="15" customHeight="1" x14ac:dyDescent="0.4">
      <c r="A7" s="1"/>
      <c r="B7" s="1"/>
      <c r="C7" s="1"/>
      <c r="D7" s="1"/>
      <c r="E7" s="1"/>
      <c r="F7" s="1"/>
      <c r="G7" s="45"/>
      <c r="H7" s="45"/>
      <c r="I7" s="45"/>
      <c r="J7" s="45"/>
      <c r="K7" s="45"/>
    </row>
    <row r="8" spans="1:11" ht="17.25" x14ac:dyDescent="0.4">
      <c r="A8" s="1"/>
      <c r="B8" s="1"/>
      <c r="C8" s="1"/>
      <c r="D8" s="1"/>
      <c r="E8" s="1"/>
      <c r="F8" s="1"/>
      <c r="G8" s="45"/>
      <c r="H8" s="45"/>
      <c r="I8" s="45"/>
      <c r="J8" s="45"/>
      <c r="K8" s="45"/>
    </row>
    <row r="9" spans="1:11" ht="17.25" x14ac:dyDescent="0.4">
      <c r="A9" s="1"/>
      <c r="B9" s="1"/>
      <c r="C9" s="1"/>
      <c r="D9" s="1"/>
      <c r="E9" s="1"/>
      <c r="F9" s="1"/>
      <c r="G9" s="45"/>
      <c r="H9" s="45"/>
      <c r="I9" s="45"/>
      <c r="J9" s="45"/>
      <c r="K9" s="45"/>
    </row>
    <row r="10" spans="1:11" ht="17.25" x14ac:dyDescent="0.4">
      <c r="A10" s="1"/>
      <c r="B10" s="1"/>
      <c r="C10" s="1"/>
      <c r="D10" s="1"/>
      <c r="E10" s="1"/>
      <c r="F10" s="1"/>
      <c r="G10" s="45"/>
      <c r="H10" s="45"/>
      <c r="I10" s="45"/>
      <c r="J10" s="45"/>
      <c r="K10" s="45"/>
    </row>
    <row r="11" spans="1:11" ht="17.25" x14ac:dyDescent="0.4">
      <c r="A11" s="1"/>
      <c r="B11" s="44" t="s">
        <v>15</v>
      </c>
      <c r="C11" s="44"/>
      <c r="D11" s="44"/>
      <c r="E11" s="44"/>
      <c r="F11" s="44"/>
      <c r="G11" s="45" t="s">
        <v>16</v>
      </c>
      <c r="H11" s="45"/>
      <c r="I11" s="45"/>
      <c r="J11" s="45"/>
      <c r="K11" s="45"/>
    </row>
    <row r="12" spans="1:11" ht="17.25" x14ac:dyDescent="0.4">
      <c r="A12" s="1"/>
      <c r="B12" s="1"/>
      <c r="C12" s="1"/>
      <c r="D12" s="1"/>
      <c r="E12" s="1"/>
      <c r="F12" s="1"/>
      <c r="G12" s="45"/>
      <c r="H12" s="45"/>
      <c r="I12" s="45"/>
      <c r="J12" s="45"/>
      <c r="K12" s="45"/>
    </row>
    <row r="13" spans="1:11" ht="17.25" x14ac:dyDescent="0.4">
      <c r="A13" s="1"/>
      <c r="B13" s="1"/>
      <c r="C13" s="1"/>
      <c r="D13" s="1"/>
      <c r="E13" s="1"/>
      <c r="F13" s="1"/>
      <c r="G13" s="45"/>
      <c r="H13" s="45"/>
      <c r="I13" s="45"/>
      <c r="J13" s="45"/>
      <c r="K13" s="45"/>
    </row>
    <row r="14" spans="1:11" ht="17.25" x14ac:dyDescent="0.4">
      <c r="A14" s="1"/>
      <c r="B14" s="1"/>
      <c r="C14" s="1"/>
      <c r="D14" s="1"/>
      <c r="E14" s="1"/>
      <c r="F14" s="1"/>
      <c r="G14" s="45"/>
      <c r="H14" s="45"/>
      <c r="I14" s="45"/>
      <c r="J14" s="45"/>
      <c r="K14" s="45"/>
    </row>
    <row r="15" spans="1:11" ht="17.25" x14ac:dyDescent="0.4">
      <c r="A15" s="1"/>
      <c r="B15" s="1"/>
      <c r="C15" s="1"/>
      <c r="D15" s="1"/>
      <c r="E15" s="1"/>
      <c r="F15" s="1"/>
      <c r="G15" s="45"/>
      <c r="H15" s="45"/>
      <c r="I15" s="45"/>
      <c r="J15" s="45"/>
      <c r="K15" s="45"/>
    </row>
    <row r="16" spans="1:11" ht="17.25" x14ac:dyDescent="0.4">
      <c r="A16" s="1"/>
      <c r="B16" s="1"/>
      <c r="C16" s="1"/>
      <c r="D16" s="1"/>
      <c r="E16" s="1"/>
      <c r="F16" s="1"/>
      <c r="G16" s="7"/>
      <c r="H16" s="7"/>
      <c r="I16" s="7"/>
      <c r="J16" s="7"/>
      <c r="K16" s="7"/>
    </row>
    <row r="17" spans="1:15" ht="17.25" x14ac:dyDescent="0.4">
      <c r="A17" s="46" t="s">
        <v>17</v>
      </c>
      <c r="B17" s="46"/>
      <c r="C17" s="46"/>
      <c r="D17" s="1"/>
      <c r="E17" s="1"/>
      <c r="F17" s="1"/>
      <c r="G17" s="1"/>
      <c r="H17" s="1"/>
      <c r="I17" s="1"/>
      <c r="J17" s="1"/>
      <c r="K17" s="1"/>
    </row>
    <row r="18" spans="1:15" ht="17.25" x14ac:dyDescent="0.4">
      <c r="B18" s="43" t="s">
        <v>19</v>
      </c>
      <c r="C18" s="43"/>
      <c r="D18" s="43"/>
      <c r="E18" s="43"/>
      <c r="F18" s="43"/>
      <c r="G18" s="43"/>
      <c r="H18" s="43"/>
      <c r="I18" s="43"/>
      <c r="J18" s="43"/>
      <c r="K18" s="1"/>
      <c r="L18" s="1"/>
      <c r="M18" s="1"/>
    </row>
    <row r="19" spans="1:15" ht="17.25" x14ac:dyDescent="0.4">
      <c r="B19" s="5"/>
      <c r="C19" s="47" t="s">
        <v>18</v>
      </c>
      <c r="D19" s="47"/>
      <c r="E19" s="47"/>
      <c r="F19" s="47"/>
      <c r="G19" s="47"/>
      <c r="H19" s="47"/>
      <c r="I19" s="47"/>
      <c r="J19" s="1"/>
      <c r="K19" s="1"/>
      <c r="L19" s="1"/>
      <c r="M19" s="1"/>
    </row>
    <row r="20" spans="1:15" ht="17.25" x14ac:dyDescent="0.4">
      <c r="B20" s="43" t="s">
        <v>25</v>
      </c>
      <c r="C20" s="43"/>
      <c r="D20" s="43"/>
      <c r="E20" s="43"/>
      <c r="F20" s="43"/>
      <c r="G20" s="43"/>
      <c r="H20" s="43"/>
      <c r="I20" s="43"/>
      <c r="J20" s="43"/>
      <c r="K20" s="43"/>
      <c r="L20" s="1"/>
      <c r="M20" s="1"/>
    </row>
    <row r="21" spans="1:15" ht="17.25" x14ac:dyDescent="0.4">
      <c r="B21" s="42" t="s">
        <v>20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5" ht="17.25" x14ac:dyDescent="0.4">
      <c r="B22" s="5"/>
      <c r="C22" s="43" t="s">
        <v>21</v>
      </c>
      <c r="D22" s="43"/>
      <c r="E22" s="43"/>
      <c r="F22" s="43"/>
      <c r="G22" s="43"/>
      <c r="H22" s="43"/>
      <c r="I22" s="43"/>
      <c r="J22" s="43"/>
      <c r="K22" s="5"/>
      <c r="L22" s="5"/>
      <c r="M22" s="5"/>
      <c r="N22" s="5"/>
    </row>
    <row r="23" spans="1:15" ht="17.25" x14ac:dyDescent="0.4">
      <c r="B23" s="42" t="s">
        <v>22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1"/>
    </row>
    <row r="24" spans="1:15" ht="17.25" x14ac:dyDescent="0.4">
      <c r="B24" s="5"/>
      <c r="C24" s="42" t="s">
        <v>23</v>
      </c>
      <c r="D24" s="42"/>
      <c r="E24" s="42"/>
      <c r="F24" s="42"/>
      <c r="G24" s="42"/>
      <c r="H24" s="42"/>
      <c r="I24" s="42"/>
      <c r="J24" s="42"/>
      <c r="K24" s="42"/>
      <c r="L24" s="42"/>
      <c r="M24" s="1"/>
    </row>
    <row r="25" spans="1:15" ht="17.25" x14ac:dyDescent="0.4">
      <c r="B25" s="42" t="s">
        <v>24</v>
      </c>
      <c r="C25" s="42"/>
      <c r="D25" s="42"/>
      <c r="E25" s="42"/>
      <c r="F25" s="42"/>
      <c r="G25" s="42"/>
      <c r="H25" s="42"/>
      <c r="I25" s="42"/>
      <c r="J25" s="42"/>
      <c r="K25" s="42"/>
      <c r="L25" s="1"/>
      <c r="M25" s="1"/>
    </row>
    <row r="26" spans="1:15" ht="17.25" x14ac:dyDescent="0.4">
      <c r="B26" s="42" t="s">
        <v>26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17.25" x14ac:dyDescent="0.4">
      <c r="B27" s="5"/>
      <c r="C27" s="42" t="s">
        <v>27</v>
      </c>
      <c r="D27" s="42"/>
      <c r="E27" s="42"/>
      <c r="F27" s="42"/>
      <c r="G27" s="42"/>
      <c r="H27" s="42"/>
      <c r="I27" s="42"/>
      <c r="J27" s="5"/>
      <c r="K27" s="5"/>
      <c r="L27" s="5"/>
      <c r="M27" s="5"/>
      <c r="N27" s="5"/>
      <c r="O27" s="5"/>
    </row>
    <row r="28" spans="1:15" ht="17.25" x14ac:dyDescent="0.4">
      <c r="B28" s="42" t="s">
        <v>28</v>
      </c>
      <c r="C28" s="42"/>
      <c r="D28" s="42"/>
      <c r="E28" s="42"/>
      <c r="F28" s="42"/>
      <c r="G28" s="42"/>
      <c r="H28" s="42"/>
      <c r="I28" s="1"/>
      <c r="J28" s="1"/>
      <c r="K28" s="1"/>
      <c r="L28" s="1"/>
      <c r="M28" s="1"/>
    </row>
    <row r="29" spans="1:15" ht="17.25" x14ac:dyDescent="0.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 ht="17.25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5" ht="17.25" x14ac:dyDescent="0.4">
      <c r="B31" s="1"/>
      <c r="C31" s="1"/>
      <c r="D31" s="1"/>
      <c r="E31" s="1"/>
    </row>
    <row r="32" spans="1:15" ht="17.25" x14ac:dyDescent="0.4">
      <c r="B32" s="1"/>
      <c r="C32" s="1"/>
      <c r="D32" s="1"/>
      <c r="E32" s="1"/>
    </row>
  </sheetData>
  <mergeCells count="19">
    <mergeCell ref="B11:F11"/>
    <mergeCell ref="G11:K15"/>
    <mergeCell ref="A17:C17"/>
    <mergeCell ref="C19:I19"/>
    <mergeCell ref="A1:C1"/>
    <mergeCell ref="B6:F6"/>
    <mergeCell ref="G6:K10"/>
    <mergeCell ref="B2:D2"/>
    <mergeCell ref="E2:K4"/>
    <mergeCell ref="C27:I27"/>
    <mergeCell ref="B28:H28"/>
    <mergeCell ref="B18:J18"/>
    <mergeCell ref="B20:K20"/>
    <mergeCell ref="B21:N21"/>
    <mergeCell ref="C22:J22"/>
    <mergeCell ref="B23:L23"/>
    <mergeCell ref="C24:L24"/>
    <mergeCell ref="B25:K25"/>
    <mergeCell ref="B26:O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TeacherCompensationbyDistrict</vt:lpstr>
      <vt:lpstr>Definitions</vt:lpstr>
      <vt:lpstr>TeacherCompensationbyDistrict!Print_Titles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Blumhardt, Kathryn</dc:creator>
  <cp:lastModifiedBy>Blumhardt, Kathryn</cp:lastModifiedBy>
  <cp:lastPrinted>2017-10-06T13:20:47Z</cp:lastPrinted>
  <dcterms:created xsi:type="dcterms:W3CDTF">2017-09-27T16:43:19Z</dcterms:created>
  <dcterms:modified xsi:type="dcterms:W3CDTF">2017-10-12T22:01:44Z</dcterms:modified>
</cp:coreProperties>
</file>