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Equalize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Equalized!$A$3:$M$154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Equalized!$A$1:$M$154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4" i="1"/>
  <c r="H154" i="1" l="1"/>
  <c r="M77" i="1" l="1"/>
  <c r="M80" i="1"/>
  <c r="M151" i="1"/>
  <c r="M13" i="1"/>
  <c r="M10" i="1"/>
  <c r="M17" i="1"/>
  <c r="M120" i="1"/>
  <c r="M22" i="1"/>
  <c r="M48" i="1"/>
  <c r="M123" i="1"/>
  <c r="M38" i="1"/>
  <c r="M4" i="1"/>
  <c r="M56" i="1"/>
  <c r="M139" i="1"/>
  <c r="M63" i="1"/>
  <c r="M28" i="1"/>
  <c r="M83" i="1"/>
  <c r="M12" i="1"/>
  <c r="M105" i="1"/>
  <c r="M70" i="1"/>
  <c r="M7" i="1"/>
  <c r="M137" i="1"/>
  <c r="M114" i="1"/>
  <c r="M30" i="1"/>
  <c r="M148" i="1"/>
  <c r="M135" i="1"/>
  <c r="M79" i="1"/>
  <c r="M55" i="1"/>
  <c r="M69" i="1"/>
  <c r="M140" i="1"/>
  <c r="M142" i="1"/>
  <c r="M94" i="1"/>
  <c r="M95" i="1"/>
  <c r="M125" i="1"/>
  <c r="M34" i="1"/>
  <c r="M46" i="1"/>
  <c r="M50" i="1"/>
  <c r="M100" i="1"/>
  <c r="M103" i="1"/>
  <c r="M141" i="1"/>
  <c r="M143" i="1"/>
  <c r="M39" i="1"/>
  <c r="M43" i="1"/>
  <c r="M131" i="1"/>
  <c r="M9" i="1"/>
  <c r="M33" i="1"/>
  <c r="M18" i="1"/>
  <c r="M45" i="1"/>
  <c r="M78" i="1"/>
  <c r="M44" i="1"/>
  <c r="M74" i="1"/>
  <c r="M107" i="1"/>
  <c r="M53" i="1"/>
  <c r="M15" i="1"/>
  <c r="M61" i="1"/>
  <c r="M98" i="1"/>
  <c r="M23" i="1"/>
  <c r="M62" i="1"/>
  <c r="M126" i="1"/>
  <c r="M64" i="1"/>
  <c r="M26" i="1"/>
  <c r="M49" i="1"/>
  <c r="M65" i="1"/>
  <c r="M99" i="1"/>
  <c r="M66" i="1"/>
  <c r="M20" i="1"/>
  <c r="M67" i="1"/>
  <c r="M112" i="1"/>
  <c r="M57" i="1"/>
  <c r="M97" i="1"/>
  <c r="M111" i="1"/>
  <c r="M133" i="1"/>
  <c r="M71" i="1"/>
  <c r="M82" i="1"/>
  <c r="M144" i="1"/>
  <c r="M81" i="1"/>
  <c r="M8" i="1"/>
  <c r="M36" i="1"/>
  <c r="M84" i="1"/>
  <c r="M29" i="1"/>
  <c r="M91" i="1"/>
  <c r="M118" i="1"/>
  <c r="M109" i="1"/>
  <c r="M86" i="1"/>
  <c r="M127" i="1"/>
  <c r="M25" i="1"/>
  <c r="M68" i="1"/>
  <c r="M88" i="1"/>
  <c r="M130" i="1"/>
  <c r="M90" i="1"/>
  <c r="M24" i="1"/>
  <c r="M102" i="1"/>
  <c r="M93" i="1"/>
  <c r="M51" i="1"/>
  <c r="M89" i="1"/>
  <c r="M21" i="1"/>
  <c r="M85" i="1"/>
  <c r="M96" i="1"/>
  <c r="M52" i="1"/>
  <c r="M147" i="1"/>
  <c r="M76" i="1"/>
  <c r="M11" i="1"/>
  <c r="M19" i="1"/>
  <c r="M37" i="1"/>
  <c r="M58" i="1"/>
  <c r="M122" i="1"/>
  <c r="M134" i="1"/>
  <c r="M145" i="1"/>
  <c r="M54" i="1"/>
  <c r="M31" i="1"/>
  <c r="M41" i="1"/>
  <c r="M72" i="1"/>
  <c r="M104" i="1"/>
  <c r="M115" i="1"/>
  <c r="M138" i="1"/>
  <c r="M16" i="1"/>
  <c r="M87" i="1"/>
  <c r="M60" i="1"/>
  <c r="M75" i="1"/>
  <c r="M124" i="1"/>
  <c r="M117" i="1"/>
  <c r="M129" i="1"/>
  <c r="M149" i="1"/>
  <c r="M152" i="1"/>
  <c r="M119" i="1"/>
  <c r="M40" i="1"/>
  <c r="M116" i="1"/>
  <c r="M73" i="1"/>
  <c r="M106" i="1"/>
  <c r="M128" i="1"/>
  <c r="M5" i="1"/>
  <c r="M150" i="1"/>
  <c r="M32" i="1"/>
  <c r="M27" i="1"/>
  <c r="M92" i="1"/>
  <c r="M110" i="1"/>
  <c r="M136" i="1"/>
  <c r="M6" i="1"/>
  <c r="M14" i="1"/>
  <c r="M47" i="1"/>
  <c r="M35" i="1"/>
  <c r="M121" i="1"/>
  <c r="M101" i="1"/>
  <c r="M59" i="1"/>
  <c r="M153" i="1"/>
  <c r="M42" i="1"/>
  <c r="M108" i="1"/>
  <c r="M132" i="1"/>
  <c r="M113" i="1"/>
  <c r="M146" i="1"/>
  <c r="L77" i="1"/>
  <c r="L80" i="1"/>
  <c r="L151" i="1"/>
  <c r="L13" i="1"/>
  <c r="L10" i="1"/>
  <c r="L17" i="1"/>
  <c r="L120" i="1"/>
  <c r="L22" i="1"/>
  <c r="L48" i="1"/>
  <c r="L123" i="1"/>
  <c r="L38" i="1"/>
  <c r="L4" i="1"/>
  <c r="L56" i="1"/>
  <c r="L139" i="1"/>
  <c r="L63" i="1"/>
  <c r="L28" i="1"/>
  <c r="L83" i="1"/>
  <c r="L12" i="1"/>
  <c r="L105" i="1"/>
  <c r="L70" i="1"/>
  <c r="L7" i="1"/>
  <c r="L137" i="1"/>
  <c r="L114" i="1"/>
  <c r="L30" i="1"/>
  <c r="L148" i="1"/>
  <c r="L135" i="1"/>
  <c r="L79" i="1"/>
  <c r="L55" i="1"/>
  <c r="L69" i="1"/>
  <c r="L140" i="1"/>
  <c r="L142" i="1"/>
  <c r="L94" i="1"/>
  <c r="L95" i="1"/>
  <c r="L125" i="1"/>
  <c r="L34" i="1"/>
  <c r="L46" i="1"/>
  <c r="L50" i="1"/>
  <c r="L100" i="1"/>
  <c r="L103" i="1"/>
  <c r="L141" i="1"/>
  <c r="L143" i="1"/>
  <c r="L39" i="1"/>
  <c r="L43" i="1"/>
  <c r="L131" i="1"/>
  <c r="L9" i="1"/>
  <c r="L33" i="1"/>
  <c r="L18" i="1"/>
  <c r="L45" i="1"/>
  <c r="L78" i="1"/>
  <c r="L44" i="1"/>
  <c r="L74" i="1"/>
  <c r="L107" i="1"/>
  <c r="L53" i="1"/>
  <c r="L15" i="1"/>
  <c r="L61" i="1"/>
  <c r="L98" i="1"/>
  <c r="L23" i="1"/>
  <c r="L62" i="1"/>
  <c r="L126" i="1"/>
  <c r="L64" i="1"/>
  <c r="L26" i="1"/>
  <c r="L49" i="1"/>
  <c r="L65" i="1"/>
  <c r="L99" i="1"/>
  <c r="L66" i="1"/>
  <c r="L20" i="1"/>
  <c r="L67" i="1"/>
  <c r="L112" i="1"/>
  <c r="L57" i="1"/>
  <c r="L97" i="1"/>
  <c r="L111" i="1"/>
  <c r="L133" i="1"/>
  <c r="L71" i="1"/>
  <c r="L82" i="1"/>
  <c r="L144" i="1"/>
  <c r="L81" i="1"/>
  <c r="L8" i="1"/>
  <c r="L36" i="1"/>
  <c r="L84" i="1"/>
  <c r="L29" i="1"/>
  <c r="L91" i="1"/>
  <c r="L118" i="1"/>
  <c r="L109" i="1"/>
  <c r="L86" i="1"/>
  <c r="L127" i="1"/>
  <c r="L25" i="1"/>
  <c r="L68" i="1"/>
  <c r="L88" i="1"/>
  <c r="L130" i="1"/>
  <c r="L90" i="1"/>
  <c r="L24" i="1"/>
  <c r="L102" i="1"/>
  <c r="L93" i="1"/>
  <c r="L51" i="1"/>
  <c r="L89" i="1"/>
  <c r="L21" i="1"/>
  <c r="L85" i="1"/>
  <c r="L96" i="1"/>
  <c r="L52" i="1"/>
  <c r="L147" i="1"/>
  <c r="L76" i="1"/>
  <c r="L11" i="1"/>
  <c r="L19" i="1"/>
  <c r="L37" i="1"/>
  <c r="L58" i="1"/>
  <c r="L122" i="1"/>
  <c r="L134" i="1"/>
  <c r="L145" i="1"/>
  <c r="L54" i="1"/>
  <c r="L31" i="1"/>
  <c r="L41" i="1"/>
  <c r="L72" i="1"/>
  <c r="L104" i="1"/>
  <c r="L115" i="1"/>
  <c r="L138" i="1"/>
  <c r="L16" i="1"/>
  <c r="L87" i="1"/>
  <c r="L60" i="1"/>
  <c r="L75" i="1"/>
  <c r="L124" i="1"/>
  <c r="L117" i="1"/>
  <c r="L129" i="1"/>
  <c r="L149" i="1"/>
  <c r="L152" i="1"/>
  <c r="L119" i="1"/>
  <c r="L40" i="1"/>
  <c r="L116" i="1"/>
  <c r="L73" i="1"/>
  <c r="L106" i="1"/>
  <c r="L128" i="1"/>
  <c r="L5" i="1"/>
  <c r="L150" i="1"/>
  <c r="L32" i="1"/>
  <c r="L27" i="1"/>
  <c r="L92" i="1"/>
  <c r="L110" i="1"/>
  <c r="L136" i="1"/>
  <c r="L6" i="1"/>
  <c r="L14" i="1"/>
  <c r="L47" i="1"/>
  <c r="L35" i="1"/>
  <c r="L121" i="1"/>
  <c r="L101" i="1"/>
  <c r="L59" i="1"/>
  <c r="L153" i="1"/>
  <c r="L42" i="1"/>
  <c r="L108" i="1"/>
  <c r="L132" i="1"/>
  <c r="L113" i="1"/>
  <c r="L146" i="1"/>
  <c r="K77" i="1"/>
  <c r="K80" i="1"/>
  <c r="K151" i="1"/>
  <c r="K13" i="1"/>
  <c r="K10" i="1"/>
  <c r="K17" i="1"/>
  <c r="K120" i="1"/>
  <c r="K22" i="1"/>
  <c r="K48" i="1"/>
  <c r="K123" i="1"/>
  <c r="K38" i="1"/>
  <c r="K4" i="1"/>
  <c r="K56" i="1"/>
  <c r="K139" i="1"/>
  <c r="K63" i="1"/>
  <c r="K28" i="1"/>
  <c r="K83" i="1"/>
  <c r="K12" i="1"/>
  <c r="K105" i="1"/>
  <c r="K70" i="1"/>
  <c r="K7" i="1"/>
  <c r="K137" i="1"/>
  <c r="K114" i="1"/>
  <c r="K30" i="1"/>
  <c r="K148" i="1"/>
  <c r="K135" i="1"/>
  <c r="K79" i="1"/>
  <c r="K55" i="1"/>
  <c r="K69" i="1"/>
  <c r="K140" i="1"/>
  <c r="K142" i="1"/>
  <c r="K94" i="1"/>
  <c r="K95" i="1"/>
  <c r="K125" i="1"/>
  <c r="K34" i="1"/>
  <c r="K46" i="1"/>
  <c r="K50" i="1"/>
  <c r="K100" i="1"/>
  <c r="K103" i="1"/>
  <c r="K141" i="1"/>
  <c r="K143" i="1"/>
  <c r="K39" i="1"/>
  <c r="K43" i="1"/>
  <c r="K131" i="1"/>
  <c r="K9" i="1"/>
  <c r="K33" i="1"/>
  <c r="K18" i="1"/>
  <c r="K45" i="1"/>
  <c r="K78" i="1"/>
  <c r="K44" i="1"/>
  <c r="K74" i="1"/>
  <c r="K107" i="1"/>
  <c r="K53" i="1"/>
  <c r="K15" i="1"/>
  <c r="K61" i="1"/>
  <c r="K98" i="1"/>
  <c r="K23" i="1"/>
  <c r="K62" i="1"/>
  <c r="K126" i="1"/>
  <c r="K64" i="1"/>
  <c r="K26" i="1"/>
  <c r="K49" i="1"/>
  <c r="K65" i="1"/>
  <c r="K99" i="1"/>
  <c r="K66" i="1"/>
  <c r="K20" i="1"/>
  <c r="K67" i="1"/>
  <c r="K112" i="1"/>
  <c r="K57" i="1"/>
  <c r="K97" i="1"/>
  <c r="K111" i="1"/>
  <c r="K133" i="1"/>
  <c r="K71" i="1"/>
  <c r="K82" i="1"/>
  <c r="K144" i="1"/>
  <c r="K81" i="1"/>
  <c r="K8" i="1"/>
  <c r="K36" i="1"/>
  <c r="K84" i="1"/>
  <c r="K29" i="1"/>
  <c r="K91" i="1"/>
  <c r="K118" i="1"/>
  <c r="K109" i="1"/>
  <c r="K86" i="1"/>
  <c r="K127" i="1"/>
  <c r="K25" i="1"/>
  <c r="K68" i="1"/>
  <c r="K88" i="1"/>
  <c r="K130" i="1"/>
  <c r="K90" i="1"/>
  <c r="K24" i="1"/>
  <c r="K102" i="1"/>
  <c r="K93" i="1"/>
  <c r="K51" i="1"/>
  <c r="K89" i="1"/>
  <c r="K21" i="1"/>
  <c r="K85" i="1"/>
  <c r="K96" i="1"/>
  <c r="K52" i="1"/>
  <c r="K147" i="1"/>
  <c r="K76" i="1"/>
  <c r="K11" i="1"/>
  <c r="K19" i="1"/>
  <c r="K37" i="1"/>
  <c r="K58" i="1"/>
  <c r="K122" i="1"/>
  <c r="K134" i="1"/>
  <c r="K145" i="1"/>
  <c r="K54" i="1"/>
  <c r="K31" i="1"/>
  <c r="K41" i="1"/>
  <c r="K72" i="1"/>
  <c r="K104" i="1"/>
  <c r="K115" i="1"/>
  <c r="K138" i="1"/>
  <c r="K16" i="1"/>
  <c r="K87" i="1"/>
  <c r="K60" i="1"/>
  <c r="K75" i="1"/>
  <c r="K124" i="1"/>
  <c r="K117" i="1"/>
  <c r="K129" i="1"/>
  <c r="K149" i="1"/>
  <c r="K152" i="1"/>
  <c r="K119" i="1"/>
  <c r="K40" i="1"/>
  <c r="K116" i="1"/>
  <c r="K73" i="1"/>
  <c r="K106" i="1"/>
  <c r="K128" i="1"/>
  <c r="K5" i="1"/>
  <c r="K150" i="1"/>
  <c r="K32" i="1"/>
  <c r="K27" i="1"/>
  <c r="K92" i="1"/>
  <c r="K110" i="1"/>
  <c r="K136" i="1"/>
  <c r="K6" i="1"/>
  <c r="K14" i="1"/>
  <c r="K47" i="1"/>
  <c r="K35" i="1"/>
  <c r="K121" i="1"/>
  <c r="K101" i="1"/>
  <c r="K59" i="1"/>
  <c r="K153" i="1"/>
  <c r="K42" i="1"/>
  <c r="K108" i="1"/>
  <c r="K132" i="1"/>
  <c r="K113" i="1"/>
  <c r="K146" i="1"/>
  <c r="J77" i="1"/>
  <c r="J80" i="1"/>
  <c r="J151" i="1"/>
  <c r="J13" i="1"/>
  <c r="J10" i="1"/>
  <c r="J17" i="1"/>
  <c r="J120" i="1"/>
  <c r="J22" i="1"/>
  <c r="J48" i="1"/>
  <c r="J123" i="1"/>
  <c r="J38" i="1"/>
  <c r="J4" i="1"/>
  <c r="J56" i="1"/>
  <c r="J139" i="1"/>
  <c r="J63" i="1"/>
  <c r="J28" i="1"/>
  <c r="J83" i="1"/>
  <c r="J12" i="1"/>
  <c r="J105" i="1"/>
  <c r="J70" i="1"/>
  <c r="J7" i="1"/>
  <c r="J137" i="1"/>
  <c r="J114" i="1"/>
  <c r="J30" i="1"/>
  <c r="J148" i="1"/>
  <c r="J135" i="1"/>
  <c r="J79" i="1"/>
  <c r="J55" i="1"/>
  <c r="J69" i="1"/>
  <c r="J140" i="1"/>
  <c r="J142" i="1"/>
  <c r="J94" i="1"/>
  <c r="J95" i="1"/>
  <c r="J125" i="1"/>
  <c r="J34" i="1"/>
  <c r="J46" i="1"/>
  <c r="J50" i="1"/>
  <c r="J100" i="1"/>
  <c r="J103" i="1"/>
  <c r="J141" i="1"/>
  <c r="J143" i="1"/>
  <c r="J39" i="1"/>
  <c r="J43" i="1"/>
  <c r="J131" i="1"/>
  <c r="J9" i="1"/>
  <c r="J33" i="1"/>
  <c r="J18" i="1"/>
  <c r="J45" i="1"/>
  <c r="J78" i="1"/>
  <c r="J44" i="1"/>
  <c r="J74" i="1"/>
  <c r="J107" i="1"/>
  <c r="J53" i="1"/>
  <c r="J15" i="1"/>
  <c r="J61" i="1"/>
  <c r="J98" i="1"/>
  <c r="J23" i="1"/>
  <c r="J62" i="1"/>
  <c r="J126" i="1"/>
  <c r="J64" i="1"/>
  <c r="J26" i="1"/>
  <c r="J49" i="1"/>
  <c r="J65" i="1"/>
  <c r="J99" i="1"/>
  <c r="J66" i="1"/>
  <c r="J20" i="1"/>
  <c r="J67" i="1"/>
  <c r="J112" i="1"/>
  <c r="J57" i="1"/>
  <c r="J97" i="1"/>
  <c r="J111" i="1"/>
  <c r="J133" i="1"/>
  <c r="J71" i="1"/>
  <c r="J82" i="1"/>
  <c r="J144" i="1"/>
  <c r="J81" i="1"/>
  <c r="J8" i="1"/>
  <c r="J36" i="1"/>
  <c r="J84" i="1"/>
  <c r="J29" i="1"/>
  <c r="J91" i="1"/>
  <c r="J118" i="1"/>
  <c r="J109" i="1"/>
  <c r="J86" i="1"/>
  <c r="J127" i="1"/>
  <c r="J25" i="1"/>
  <c r="J68" i="1"/>
  <c r="J88" i="1"/>
  <c r="J130" i="1"/>
  <c r="J90" i="1"/>
  <c r="J24" i="1"/>
  <c r="J102" i="1"/>
  <c r="J93" i="1"/>
  <c r="J51" i="1"/>
  <c r="J89" i="1"/>
  <c r="J21" i="1"/>
  <c r="J85" i="1"/>
  <c r="J96" i="1"/>
  <c r="J52" i="1"/>
  <c r="J147" i="1"/>
  <c r="J76" i="1"/>
  <c r="J11" i="1"/>
  <c r="J19" i="1"/>
  <c r="J37" i="1"/>
  <c r="J58" i="1"/>
  <c r="J122" i="1"/>
  <c r="J134" i="1"/>
  <c r="J145" i="1"/>
  <c r="J54" i="1"/>
  <c r="J31" i="1"/>
  <c r="J41" i="1"/>
  <c r="J72" i="1"/>
  <c r="J104" i="1"/>
  <c r="J115" i="1"/>
  <c r="J138" i="1"/>
  <c r="J16" i="1"/>
  <c r="J87" i="1"/>
  <c r="J60" i="1"/>
  <c r="J75" i="1"/>
  <c r="J124" i="1"/>
  <c r="J117" i="1"/>
  <c r="J129" i="1"/>
  <c r="J149" i="1"/>
  <c r="J152" i="1"/>
  <c r="J119" i="1"/>
  <c r="J40" i="1"/>
  <c r="J116" i="1"/>
  <c r="J73" i="1"/>
  <c r="J106" i="1"/>
  <c r="J128" i="1"/>
  <c r="J5" i="1"/>
  <c r="J150" i="1"/>
  <c r="J32" i="1"/>
  <c r="J27" i="1"/>
  <c r="J92" i="1"/>
  <c r="J110" i="1"/>
  <c r="J136" i="1"/>
  <c r="J6" i="1"/>
  <c r="J14" i="1"/>
  <c r="J47" i="1"/>
  <c r="J35" i="1"/>
  <c r="J121" i="1"/>
  <c r="J101" i="1"/>
  <c r="J59" i="1"/>
  <c r="J153" i="1"/>
  <c r="J42" i="1"/>
  <c r="J108" i="1"/>
  <c r="J132" i="1"/>
  <c r="J113" i="1"/>
  <c r="J146" i="1"/>
  <c r="G154" i="1" l="1"/>
  <c r="F154" i="1"/>
  <c r="E154" i="1"/>
  <c r="D154" i="1"/>
  <c r="C154" i="1"/>
  <c r="J154" i="1" l="1"/>
  <c r="K154" i="1"/>
  <c r="L154" i="1"/>
  <c r="M154" i="1"/>
</calcChain>
</file>

<file path=xl/sharedStrings.xml><?xml version="1.0" encoding="utf-8"?>
<sst xmlns="http://schemas.openxmlformats.org/spreadsheetml/2006/main" count="169" uniqueCount="169">
  <si>
    <t>Dist#</t>
  </si>
  <si>
    <t>District Name</t>
  </si>
  <si>
    <t>2013 Apportioned Funds</t>
  </si>
  <si>
    <t>2014 Apportioned Funds</t>
  </si>
  <si>
    <t>2015 Apportioned Funds</t>
  </si>
  <si>
    <t>2016 Apportioned Funds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</si>
  <si>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</si>
  <si>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</si>
  <si>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</si>
  <si>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</si>
  <si>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</si>
  <si>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</si>
  <si>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</si>
  <si>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</si>
  <si>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</si>
  <si>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</si>
  <si>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</si>
  <si>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</si>
  <si>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</si>
  <si>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</si>
  <si>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</si>
  <si>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</si>
  <si>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</si>
  <si>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</si>
  <si>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</si>
  <si>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</si>
  <si>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</si>
  <si>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</si>
  <si>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</si>
  <si>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</si>
  <si>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</si>
  <si>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</si>
  <si>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</si>
  <si>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</si>
  <si>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</si>
  <si>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</si>
  <si>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</si>
  <si>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</si>
  <si>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</si>
  <si>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</si>
  <si>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</si>
  <si>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</si>
  <si>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</si>
  <si>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</si>
  <si>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</si>
  <si>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</si>
  <si>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</si>
  <si>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</si>
  <si>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</si>
  <si>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</si>
  <si>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</si>
  <si>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</si>
  <si>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</si>
  <si>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</si>
  <si>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</si>
  <si>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</si>
  <si>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</si>
  <si>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</si>
  <si>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</si>
  <si>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</si>
  <si>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</si>
  <si>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</si>
  <si>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</si>
  <si>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</si>
  <si>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</si>
  <si>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</si>
  <si>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</si>
  <si>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</si>
  <si>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</si>
  <si>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</si>
  <si>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</si>
  <si>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</si>
  <si>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</si>
  <si>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</si>
  <si>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</si>
  <si>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</si>
  <si>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</si>
  <si>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</si>
  <si>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</si>
  <si>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</si>
  <si>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</si>
  <si>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</si>
  <si>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</si>
  <si>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</si>
  <si>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</si>
  <si>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</si>
  <si>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</si>
  <si>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</si>
  <si>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</si>
  <si>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</si>
  <si>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</si>
  <si>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</si>
  <si>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</si>
  <si>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</si>
  <si>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</si>
  <si>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</si>
  <si>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</si>
  <si>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</si>
  <si>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</si>
  <si>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</si>
  <si>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</si>
  <si>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</si>
  <si>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</si>
  <si>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</si>
  <si>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</si>
  <si>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</si>
  <si>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</si>
  <si>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</si>
  <si>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</si>
  <si>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</si>
  <si>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</si>
  <si>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</si>
  <si>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</si>
  <si>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</si>
  <si>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</si>
  <si>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</si>
  <si>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</si>
  <si>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</si>
  <si>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</si>
  <si>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</si>
  <si>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</si>
  <si>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</si>
  <si>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</si>
  <si>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</si>
  <si>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</si>
  <si>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</si>
  <si>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</si>
  <si>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</si>
  <si>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</si>
  <si>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</si>
  <si>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</si>
  <si>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</si>
  <si>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</si>
  <si>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</si>
  <si>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</si>
  <si>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</si>
  <si>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</si>
  <si>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</si>
  <si>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</si>
  <si>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</si>
  <si>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</si>
  <si>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</si>
  <si>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</si>
  <si>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</si>
  <si>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</si>
  <si>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</si>
  <si>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</si>
  <si>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</si>
  <si>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</si>
  <si>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</si>
  <si>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</si>
  <si>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</si>
  <si>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</si>
  <si>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</si>
  <si>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Oglala Lakota 65-1</t>
  </si>
  <si>
    <t>Todd County 66-1</t>
  </si>
  <si>
    <t>Statewide Amount</t>
  </si>
  <si>
    <t>FY2019 80% of Base Amount</t>
  </si>
  <si>
    <t>FY2020 60% of Base Amount</t>
  </si>
  <si>
    <t>FY2021 40% of Base Amount</t>
  </si>
  <si>
    <t>FY2022 20% of Base Amount</t>
  </si>
  <si>
    <t>Base Amount 100%</t>
  </si>
  <si>
    <t>FY2018 Amount Equalized (Other Revenue Local Effort)</t>
  </si>
  <si>
    <t>Below base amount will be compared to sum of other revenues reported in FY2017</t>
  </si>
  <si>
    <t>Below base amount will be compared to sum of other revenues reported in FY2018</t>
  </si>
  <si>
    <t>Below base amount will be compared to sum of other revenues reported in FY2019</t>
  </si>
  <si>
    <t>Below base amount will be compared to sum of other revenues reported in FY2020</t>
  </si>
  <si>
    <t>Greater of 2013, 2014 or 2015</t>
  </si>
  <si>
    <t>Equalization of Other Revenues SDCL 13-13-10.1(6A)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</si>
</sst>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&quot;$&quot;#,##0"/>
    <numFmt numFmtId="165" formatCode="&quot;$&quot;#,##0.00"/>
    <numFmt numFmtId="166" formatCode="0.0000%"/>
    <numFmt numFmtId="167" formatCode="&quot;$&quot;#,##0.000000"/>
    <numFmt numFmtId="168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Gill Sans MT"/>
      <family val="2"/>
    </font>
    <font>
      <sz val="10"/>
      <name val="Courier"/>
      <family val="3"/>
    </font>
    <font>
      <sz val="10"/>
      <name val="Arial"/>
    </font>
    <font>
      <sz val="10"/>
      <color theme="0"/>
      <name val="Ebrima"/>
    </font>
    <font>
      <b/>
      <sz val="20"/>
      <color rgb="FF002060"/>
      <name val="Ebrima"/>
    </font>
    <font>
      <sz val="10"/>
      <color rgb="FF002060"/>
      <name val="Ebrima"/>
    </font>
    <font>
      <b/>
      <sz val="12"/>
      <color rgb="FF002060"/>
      <name val="Ebrima"/>
    </font>
    <font>
      <b/>
      <sz val="10"/>
      <color rgb="FF002060"/>
      <name val="Ebrima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0"/>
      </patternFill>
    </fill>
    <fill>
      <patternFill patternType="solid">
        <fgColor rgb="FF002060"/>
        <bgColor indexed="0"/>
      </patternFill>
    </fill>
    <fill>
      <patternFill patternType="solid">
        <fgColor rgb="FFC00000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0"/>
      </patternFill>
    </fill>
    <fill>
      <patternFill patternType="solid">
        <fgColor theme="9" tint="-0.249977111117893"/>
        <bgColor indexed="0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168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40">
    <xf numFmtId="0" fontId="0" fillId="0" borderId="0" xfId="0"/>
    <xf numFmtId="164" fontId="7" fillId="3" borderId="1" xfId="1" applyNumberFormat="1" applyFont="1" applyFill="1" applyBorder="1" applyAlignment="1">
      <alignment horizontal="center" wrapText="1"/>
    </xf>
    <xf numFmtId="164" fontId="7" fillId="4" borderId="1" xfId="1" applyNumberFormat="1" applyFont="1" applyFill="1" applyBorder="1" applyAlignment="1">
      <alignment horizontal="center" wrapText="1"/>
    </xf>
    <xf numFmtId="164" fontId="7" fillId="7" borderId="1" xfId="1" applyNumberFormat="1" applyFont="1" applyFill="1" applyBorder="1" applyAlignment="1">
      <alignment horizontal="center" wrapText="1"/>
    </xf>
    <xf numFmtId="164" fontId="9" fillId="0" borderId="0" xfId="0" applyNumberFormat="1" applyFont="1"/>
    <xf numFmtId="0" fontId="9" fillId="0" borderId="0" xfId="0" applyFont="1"/>
    <xf numFmtId="164" fontId="10" fillId="5" borderId="0" xfId="0" applyNumberFormat="1" applyFont="1" applyFill="1" applyAlignment="1">
      <alignment horizontal="center" wrapText="1"/>
    </xf>
    <xf numFmtId="164" fontId="9" fillId="0" borderId="0" xfId="0" applyNumberFormat="1" applyFont="1" applyFill="1" applyAlignment="1">
      <alignment horizontal="center"/>
    </xf>
    <xf numFmtId="164" fontId="9" fillId="0" borderId="1" xfId="0" applyNumberFormat="1" applyFont="1" applyFill="1" applyBorder="1" applyAlignment="1">
      <alignment horizontal="center" wrapText="1"/>
    </xf>
    <xf numFmtId="0" fontId="9" fillId="2" borderId="1" xfId="1" applyFont="1" applyFill="1" applyBorder="1" applyAlignment="1">
      <alignment horizontal="center" wrapText="1"/>
    </xf>
    <xf numFmtId="164" fontId="9" fillId="2" borderId="1" xfId="1" applyNumberFormat="1" applyFont="1" applyFill="1" applyBorder="1" applyAlignment="1">
      <alignment horizontal="center" wrapText="1"/>
    </xf>
    <xf numFmtId="164" fontId="9" fillId="6" borderId="1" xfId="1" applyNumberFormat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1" xfId="1" applyFont="1" applyFill="1" applyBorder="1" applyAlignment="1">
      <alignment horizontal="right"/>
    </xf>
    <xf numFmtId="0" fontId="9" fillId="0" borderId="1" xfId="1" applyFont="1" applyFill="1" applyBorder="1" applyAlignment="1"/>
    <xf numFmtId="164" fontId="9" fillId="0" borderId="1" xfId="0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164" fontId="9" fillId="0" borderId="1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/>
    <xf numFmtId="164" fontId="9" fillId="0" borderId="0" xfId="0" applyNumberFormat="1" applyFont="1" applyFill="1" applyBorder="1"/>
    <xf numFmtId="165" fontId="9" fillId="0" borderId="0" xfId="0" applyNumberFormat="1" applyFont="1" applyBorder="1"/>
    <xf numFmtId="3" fontId="9" fillId="0" borderId="0" xfId="0" applyNumberFormat="1" applyFont="1"/>
    <xf numFmtId="165" fontId="9" fillId="0" borderId="0" xfId="0" applyNumberFormat="1" applyFont="1" applyFill="1"/>
    <xf numFmtId="0" fontId="9" fillId="0" borderId="0" xfId="0" applyFont="1" applyFill="1"/>
    <xf numFmtId="0" fontId="11" fillId="0" borderId="0" xfId="0" applyNumberFormat="1" applyFont="1" applyBorder="1"/>
    <xf numFmtId="0" fontId="9" fillId="0" borderId="0" xfId="0" applyNumberFormat="1" applyFont="1"/>
    <xf numFmtId="166" fontId="9" fillId="0" borderId="0" xfId="0" applyNumberFormat="1" applyFont="1"/>
    <xf numFmtId="167" fontId="9" fillId="0" borderId="0" xfId="0" applyNumberFormat="1" applyFont="1"/>
    <xf numFmtId="164" fontId="9" fillId="8" borderId="0" xfId="0" applyNumberFormat="1" applyFont="1" applyFill="1" applyBorder="1" applyAlignment="1">
      <alignment horizontal="center"/>
    </xf>
    <xf numFmtId="164" fontId="9" fillId="8" borderId="4" xfId="1" applyNumberFormat="1" applyFont="1" applyFill="1" applyBorder="1" applyAlignment="1">
      <alignment horizontal="center" wrapText="1"/>
    </xf>
    <xf numFmtId="164" fontId="9" fillId="8" borderId="4" xfId="0" applyNumberFormat="1" applyFont="1" applyFill="1" applyBorder="1"/>
    <xf numFmtId="165" fontId="9" fillId="0" borderId="0" xfId="0" applyNumberFormat="1" applyFont="1" applyFill="1" applyBorder="1"/>
    <xf numFmtId="167" fontId="9" fillId="0" borderId="0" xfId="0" applyNumberFormat="1" applyFont="1" applyBorder="1"/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18">
    <cellStyle name="Comma 2" xfId="2"/>
    <cellStyle name="Comma 2 2" xfId="3"/>
    <cellStyle name="Comma 3" xfId="4"/>
    <cellStyle name="Comma 4" xfId="5"/>
    <cellStyle name="Normal" xfId="0" builtinId="0"/>
    <cellStyle name="Normal 10" xfId="6"/>
    <cellStyle name="Normal 11" xfId="7"/>
    <cellStyle name="Normal 12" xfId="8"/>
    <cellStyle name="Normal 2" xfId="9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abSelected="1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H13" sqref="H13"/>
    </sheetView>
  </sheetViews>
  <sheetFormatPr defaultColWidth="8.85546875" defaultRowHeight="16.5" x14ac:dyDescent="0.4"/>
  <cols>
    <col min="1" max="1" width="10.140625" style="5" customWidth="1"/>
    <col min="2" max="2" width="22.85546875" style="5" bestFit="1" customWidth="1"/>
    <col min="3" max="5" width="17.42578125" style="4" customWidth="1"/>
    <col min="6" max="6" width="21.7109375" style="4" bestFit="1" customWidth="1"/>
    <col min="7" max="7" width="17.42578125" style="4" customWidth="1"/>
    <col min="8" max="8" width="15.28515625" style="4" bestFit="1" customWidth="1"/>
    <col min="9" max="9" width="1.140625" style="21" customWidth="1"/>
    <col min="10" max="13" width="18" style="4" customWidth="1"/>
    <col min="14" max="16384" width="8.85546875" style="5"/>
  </cols>
  <sheetData>
    <row r="1" spans="1:13" ht="35.25" x14ac:dyDescent="0.85">
      <c r="A1" s="38" t="s">
        <v>168</v>
      </c>
      <c r="B1" s="39"/>
      <c r="C1" s="39"/>
      <c r="D1" s="39"/>
      <c r="E1" s="39"/>
      <c r="F1" s="39"/>
      <c r="I1" s="4"/>
    </row>
    <row r="2" spans="1:13" ht="114" customHeight="1" x14ac:dyDescent="0.55000000000000004">
      <c r="A2" s="36"/>
      <c r="B2" s="37"/>
      <c r="F2" s="6" t="s">
        <v>161</v>
      </c>
      <c r="G2" s="7"/>
      <c r="H2" s="7"/>
      <c r="I2" s="31"/>
      <c r="J2" s="8" t="s">
        <v>163</v>
      </c>
      <c r="K2" s="8" t="s">
        <v>164</v>
      </c>
      <c r="L2" s="8" t="s">
        <v>165</v>
      </c>
      <c r="M2" s="8" t="s">
        <v>166</v>
      </c>
    </row>
    <row r="3" spans="1:13" s="12" customFormat="1" ht="75" customHeight="1" x14ac:dyDescent="0.4">
      <c r="A3" s="9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3" t="s">
        <v>167</v>
      </c>
      <c r="G3" s="1" t="s">
        <v>5</v>
      </c>
      <c r="H3" s="2" t="s">
        <v>162</v>
      </c>
      <c r="I3" s="32"/>
      <c r="J3" s="11" t="s">
        <v>157</v>
      </c>
      <c r="K3" s="11" t="s">
        <v>158</v>
      </c>
      <c r="L3" s="11" t="s">
        <v>159</v>
      </c>
      <c r="M3" s="11" t="s">
        <v>160</v>
      </c>
    </row>
    <row r="4" spans="1:13" x14ac:dyDescent="0.4">
      <c r="A4" s="13">
        <v>6001</v>
      </c>
      <c r="B4" s="14" t="s">
        <v>19</v>
      </c>
      <c r="C4" s="15">
        <v>1721682.35</v>
      </c>
      <c r="D4" s="15">
        <v>1406786.8599999999</v>
      </c>
      <c r="E4" s="15">
        <v>1455023.73</v>
      </c>
      <c r="F4" s="15">
        <v>1721682.35</v>
      </c>
      <c r="G4" s="15">
        <v>1470369.28</v>
      </c>
      <c r="H4" s="15">
        <f>IF(G4&gt;F4,G4-F4,0)</f>
        <v>0</v>
      </c>
      <c r="I4" s="33"/>
      <c r="J4" s="15">
        <f t="shared" ref="J4:J35" si="0">(F4*0.8)</f>
        <v>1377345.8800000001</v>
      </c>
      <c r="K4" s="15">
        <f t="shared" ref="K4:K35" si="1">(F4*0.6)</f>
        <v>1033009.41</v>
      </c>
      <c r="L4" s="15">
        <f t="shared" ref="L4:L35" si="2">(F4*0.4)</f>
        <v>688672.94000000006</v>
      </c>
      <c r="M4" s="15">
        <f t="shared" ref="M4:M35" si="3">(F4*0.2)</f>
        <v>344336.47000000003</v>
      </c>
    </row>
    <row r="5" spans="1:13" x14ac:dyDescent="0.4">
      <c r="A5" s="13">
        <v>58003</v>
      </c>
      <c r="B5" s="14" t="s">
        <v>138</v>
      </c>
      <c r="C5" s="15">
        <v>367489.17000000004</v>
      </c>
      <c r="D5" s="15">
        <v>243359.58000000002</v>
      </c>
      <c r="E5" s="15">
        <v>301416.82</v>
      </c>
      <c r="F5" s="15">
        <v>367489.17000000004</v>
      </c>
      <c r="G5" s="15">
        <v>293183.44</v>
      </c>
      <c r="H5" s="15">
        <f t="shared" ref="H5:H68" si="4">IF(G5&gt;F5,G5-F5,0)</f>
        <v>0</v>
      </c>
      <c r="I5" s="33"/>
      <c r="J5" s="15">
        <f t="shared" si="0"/>
        <v>293991.33600000007</v>
      </c>
      <c r="K5" s="15">
        <f t="shared" si="1"/>
        <v>220493.50200000001</v>
      </c>
      <c r="L5" s="15">
        <f t="shared" si="2"/>
        <v>146995.66800000003</v>
      </c>
      <c r="M5" s="15">
        <f t="shared" si="3"/>
        <v>73497.834000000017</v>
      </c>
    </row>
    <row r="6" spans="1:13" x14ac:dyDescent="0.4">
      <c r="A6" s="13">
        <v>61001</v>
      </c>
      <c r="B6" s="14" t="s">
        <v>145</v>
      </c>
      <c r="C6" s="15">
        <v>214117.72000000003</v>
      </c>
      <c r="D6" s="15">
        <v>232292.44</v>
      </c>
      <c r="E6" s="15">
        <v>240423.17</v>
      </c>
      <c r="F6" s="15">
        <v>240423.17</v>
      </c>
      <c r="G6" s="15">
        <v>221882.95</v>
      </c>
      <c r="H6" s="15">
        <f t="shared" si="4"/>
        <v>0</v>
      </c>
      <c r="I6" s="33"/>
      <c r="J6" s="15">
        <f t="shared" si="0"/>
        <v>192338.53600000002</v>
      </c>
      <c r="K6" s="15">
        <f t="shared" si="1"/>
        <v>144253.902</v>
      </c>
      <c r="L6" s="15">
        <f t="shared" si="2"/>
        <v>96169.268000000011</v>
      </c>
      <c r="M6" s="15">
        <f t="shared" si="3"/>
        <v>48084.634000000005</v>
      </c>
    </row>
    <row r="7" spans="1:13" x14ac:dyDescent="0.4">
      <c r="A7" s="13">
        <v>11001</v>
      </c>
      <c r="B7" s="14" t="s">
        <v>28</v>
      </c>
      <c r="C7" s="15">
        <v>153578.08000000002</v>
      </c>
      <c r="D7" s="15">
        <v>84285.540000000008</v>
      </c>
      <c r="E7" s="15">
        <v>98042.92</v>
      </c>
      <c r="F7" s="15">
        <v>153578.08000000002</v>
      </c>
      <c r="G7" s="15">
        <v>120545.51000000001</v>
      </c>
      <c r="H7" s="15">
        <f t="shared" si="4"/>
        <v>0</v>
      </c>
      <c r="I7" s="33"/>
      <c r="J7" s="15">
        <f t="shared" si="0"/>
        <v>122862.46400000002</v>
      </c>
      <c r="K7" s="15">
        <f t="shared" si="1"/>
        <v>92146.848000000013</v>
      </c>
      <c r="L7" s="15">
        <f t="shared" si="2"/>
        <v>61431.232000000011</v>
      </c>
      <c r="M7" s="15">
        <f t="shared" si="3"/>
        <v>30715.616000000005</v>
      </c>
    </row>
    <row r="8" spans="1:13" x14ac:dyDescent="0.4">
      <c r="A8" s="13">
        <v>38001</v>
      </c>
      <c r="B8" s="14" t="s">
        <v>84</v>
      </c>
      <c r="C8" s="15">
        <v>157847.29999999999</v>
      </c>
      <c r="D8" s="15">
        <v>150887.54</v>
      </c>
      <c r="E8" s="15">
        <v>124191.48000000001</v>
      </c>
      <c r="F8" s="15">
        <v>157847.29999999999</v>
      </c>
      <c r="G8" s="15">
        <v>114563.59</v>
      </c>
      <c r="H8" s="15">
        <f t="shared" si="4"/>
        <v>0</v>
      </c>
      <c r="I8" s="33"/>
      <c r="J8" s="15">
        <f t="shared" si="0"/>
        <v>126277.84</v>
      </c>
      <c r="K8" s="15">
        <f t="shared" si="1"/>
        <v>94708.37999999999</v>
      </c>
      <c r="L8" s="15">
        <f t="shared" si="2"/>
        <v>63138.92</v>
      </c>
      <c r="M8" s="15">
        <f t="shared" si="3"/>
        <v>31569.46</v>
      </c>
    </row>
    <row r="9" spans="1:13" x14ac:dyDescent="0.4">
      <c r="A9" s="13">
        <v>21001</v>
      </c>
      <c r="B9" s="14" t="s">
        <v>52</v>
      </c>
      <c r="C9" s="15">
        <v>73304.179999999993</v>
      </c>
      <c r="D9" s="15">
        <v>70429.539999999994</v>
      </c>
      <c r="E9" s="15">
        <v>78885.41</v>
      </c>
      <c r="F9" s="15">
        <v>78885.41</v>
      </c>
      <c r="G9" s="15">
        <v>81319.790000000008</v>
      </c>
      <c r="H9" s="15">
        <f t="shared" si="4"/>
        <v>2434.3800000000047</v>
      </c>
      <c r="I9" s="33"/>
      <c r="J9" s="15">
        <f t="shared" si="0"/>
        <v>63108.328000000009</v>
      </c>
      <c r="K9" s="15">
        <f t="shared" si="1"/>
        <v>47331.245999999999</v>
      </c>
      <c r="L9" s="15">
        <f t="shared" si="2"/>
        <v>31554.164000000004</v>
      </c>
      <c r="M9" s="15">
        <f t="shared" si="3"/>
        <v>15777.082000000002</v>
      </c>
    </row>
    <row r="10" spans="1:13" x14ac:dyDescent="0.4">
      <c r="A10" s="13">
        <v>4001</v>
      </c>
      <c r="B10" s="14" t="s">
        <v>12</v>
      </c>
      <c r="C10" s="15">
        <v>64899.78</v>
      </c>
      <c r="D10" s="15">
        <v>105628.35</v>
      </c>
      <c r="E10" s="15">
        <v>80739.78</v>
      </c>
      <c r="F10" s="15">
        <v>105628.35</v>
      </c>
      <c r="G10" s="15">
        <v>64445.899999999994</v>
      </c>
      <c r="H10" s="15">
        <f t="shared" si="4"/>
        <v>0</v>
      </c>
      <c r="I10" s="33"/>
      <c r="J10" s="15">
        <f t="shared" si="0"/>
        <v>84502.680000000008</v>
      </c>
      <c r="K10" s="15">
        <f t="shared" si="1"/>
        <v>63377.01</v>
      </c>
      <c r="L10" s="15">
        <f t="shared" si="2"/>
        <v>42251.340000000004</v>
      </c>
      <c r="M10" s="15">
        <f t="shared" si="3"/>
        <v>21125.670000000002</v>
      </c>
    </row>
    <row r="11" spans="1:13" x14ac:dyDescent="0.4">
      <c r="A11" s="13">
        <v>49001</v>
      </c>
      <c r="B11" s="14" t="s">
        <v>109</v>
      </c>
      <c r="C11" s="15">
        <v>146195.69</v>
      </c>
      <c r="D11" s="15">
        <v>199363.94</v>
      </c>
      <c r="E11" s="15">
        <v>195620.13999999998</v>
      </c>
      <c r="F11" s="15">
        <v>199363.94</v>
      </c>
      <c r="G11" s="15">
        <v>158284.20000000001</v>
      </c>
      <c r="H11" s="15">
        <f t="shared" si="4"/>
        <v>0</v>
      </c>
      <c r="I11" s="33"/>
      <c r="J11" s="15">
        <f t="shared" si="0"/>
        <v>159491.152</v>
      </c>
      <c r="K11" s="15">
        <f t="shared" si="1"/>
        <v>119618.364</v>
      </c>
      <c r="L11" s="15">
        <f t="shared" si="2"/>
        <v>79745.576000000001</v>
      </c>
      <c r="M11" s="15">
        <f t="shared" si="3"/>
        <v>39872.788</v>
      </c>
    </row>
    <row r="12" spans="1:13" x14ac:dyDescent="0.4">
      <c r="A12" s="13">
        <v>9001</v>
      </c>
      <c r="B12" s="14" t="s">
        <v>25</v>
      </c>
      <c r="C12" s="15">
        <v>267909.48</v>
      </c>
      <c r="D12" s="15">
        <v>282499.05</v>
      </c>
      <c r="E12" s="15">
        <v>327439.45</v>
      </c>
      <c r="F12" s="15">
        <v>327439.45</v>
      </c>
      <c r="G12" s="15">
        <v>310701.14999999997</v>
      </c>
      <c r="H12" s="15">
        <f t="shared" si="4"/>
        <v>0</v>
      </c>
      <c r="I12" s="33"/>
      <c r="J12" s="15">
        <f t="shared" si="0"/>
        <v>261951.56000000003</v>
      </c>
      <c r="K12" s="15">
        <f t="shared" si="1"/>
        <v>196463.67</v>
      </c>
      <c r="L12" s="15">
        <f t="shared" si="2"/>
        <v>130975.78000000001</v>
      </c>
      <c r="M12" s="15">
        <f t="shared" si="3"/>
        <v>65487.890000000007</v>
      </c>
    </row>
    <row r="13" spans="1:13" x14ac:dyDescent="0.4">
      <c r="A13" s="13">
        <v>3001</v>
      </c>
      <c r="B13" s="14" t="s">
        <v>11</v>
      </c>
      <c r="C13" s="15">
        <v>207533.7</v>
      </c>
      <c r="D13" s="15">
        <v>209752.88000000003</v>
      </c>
      <c r="E13" s="15">
        <v>230384.32</v>
      </c>
      <c r="F13" s="15">
        <v>230384.32</v>
      </c>
      <c r="G13" s="15">
        <v>207812.93999999997</v>
      </c>
      <c r="H13" s="15">
        <f t="shared" si="4"/>
        <v>0</v>
      </c>
      <c r="I13" s="33"/>
      <c r="J13" s="15">
        <f t="shared" si="0"/>
        <v>184307.45600000001</v>
      </c>
      <c r="K13" s="15">
        <f t="shared" si="1"/>
        <v>138230.592</v>
      </c>
      <c r="L13" s="15">
        <f t="shared" si="2"/>
        <v>92153.728000000003</v>
      </c>
      <c r="M13" s="15">
        <f t="shared" si="3"/>
        <v>46076.864000000001</v>
      </c>
    </row>
    <row r="14" spans="1:13" x14ac:dyDescent="0.4">
      <c r="A14" s="13">
        <v>61002</v>
      </c>
      <c r="B14" s="14" t="s">
        <v>146</v>
      </c>
      <c r="C14" s="15">
        <v>209443.65999999997</v>
      </c>
      <c r="D14" s="15">
        <v>192341.08000000002</v>
      </c>
      <c r="E14" s="15">
        <v>199701.80000000002</v>
      </c>
      <c r="F14" s="15">
        <v>209443.65999999997</v>
      </c>
      <c r="G14" s="15">
        <v>204441.76</v>
      </c>
      <c r="H14" s="15">
        <f t="shared" si="4"/>
        <v>0</v>
      </c>
      <c r="I14" s="33"/>
      <c r="J14" s="15">
        <f t="shared" si="0"/>
        <v>167554.92799999999</v>
      </c>
      <c r="K14" s="15">
        <f t="shared" si="1"/>
        <v>125666.19599999998</v>
      </c>
      <c r="L14" s="15">
        <f t="shared" si="2"/>
        <v>83777.463999999993</v>
      </c>
      <c r="M14" s="15">
        <f t="shared" si="3"/>
        <v>41888.731999999996</v>
      </c>
    </row>
    <row r="15" spans="1:13" x14ac:dyDescent="0.4">
      <c r="A15" s="13">
        <v>25001</v>
      </c>
      <c r="B15" s="14" t="s">
        <v>61</v>
      </c>
      <c r="C15" s="15">
        <v>36207.39</v>
      </c>
      <c r="D15" s="15">
        <v>26092.43</v>
      </c>
      <c r="E15" s="15">
        <v>31841.29</v>
      </c>
      <c r="F15" s="15">
        <v>36207.39</v>
      </c>
      <c r="G15" s="15">
        <v>33825.85</v>
      </c>
      <c r="H15" s="15">
        <f t="shared" si="4"/>
        <v>0</v>
      </c>
      <c r="I15" s="33"/>
      <c r="J15" s="15">
        <f t="shared" si="0"/>
        <v>28965.912</v>
      </c>
      <c r="K15" s="15">
        <f t="shared" si="1"/>
        <v>21724.433999999997</v>
      </c>
      <c r="L15" s="15">
        <f t="shared" si="2"/>
        <v>14482.956</v>
      </c>
      <c r="M15" s="15">
        <f t="shared" si="3"/>
        <v>7241.4780000000001</v>
      </c>
    </row>
    <row r="16" spans="1:13" x14ac:dyDescent="0.4">
      <c r="A16" s="13">
        <v>52001</v>
      </c>
      <c r="B16" s="14" t="s">
        <v>123</v>
      </c>
      <c r="C16" s="15">
        <v>121514.08999999998</v>
      </c>
      <c r="D16" s="15">
        <v>91737.84</v>
      </c>
      <c r="E16" s="15">
        <v>138489.27000000002</v>
      </c>
      <c r="F16" s="15">
        <v>138489.27000000002</v>
      </c>
      <c r="G16" s="15">
        <v>131848.44999999998</v>
      </c>
      <c r="H16" s="15">
        <f t="shared" si="4"/>
        <v>0</v>
      </c>
      <c r="I16" s="33"/>
      <c r="J16" s="15">
        <f t="shared" si="0"/>
        <v>110791.41600000003</v>
      </c>
      <c r="K16" s="15">
        <f t="shared" si="1"/>
        <v>83093.562000000005</v>
      </c>
      <c r="L16" s="15">
        <f t="shared" si="2"/>
        <v>55395.708000000013</v>
      </c>
      <c r="M16" s="15">
        <f t="shared" si="3"/>
        <v>27697.854000000007</v>
      </c>
    </row>
    <row r="17" spans="1:13" x14ac:dyDescent="0.4">
      <c r="A17" s="13">
        <v>4002</v>
      </c>
      <c r="B17" s="14" t="s">
        <v>13</v>
      </c>
      <c r="C17" s="15">
        <v>250989.35</v>
      </c>
      <c r="D17" s="15">
        <v>185913.4</v>
      </c>
      <c r="E17" s="15">
        <v>182127.80000000002</v>
      </c>
      <c r="F17" s="15">
        <v>250989.35</v>
      </c>
      <c r="G17" s="15">
        <v>190850.86</v>
      </c>
      <c r="H17" s="15">
        <f t="shared" si="4"/>
        <v>0</v>
      </c>
      <c r="I17" s="33"/>
      <c r="J17" s="15">
        <f t="shared" si="0"/>
        <v>200791.48</v>
      </c>
      <c r="K17" s="15">
        <f t="shared" si="1"/>
        <v>150593.60999999999</v>
      </c>
      <c r="L17" s="15">
        <f t="shared" si="2"/>
        <v>100395.74</v>
      </c>
      <c r="M17" s="15">
        <f t="shared" si="3"/>
        <v>50197.87</v>
      </c>
    </row>
    <row r="18" spans="1:13" x14ac:dyDescent="0.4">
      <c r="A18" s="13">
        <v>22001</v>
      </c>
      <c r="B18" s="14" t="s">
        <v>54</v>
      </c>
      <c r="C18" s="15">
        <v>73519.41</v>
      </c>
      <c r="D18" s="15">
        <v>46261.48</v>
      </c>
      <c r="E18" s="15">
        <v>62854.489999999991</v>
      </c>
      <c r="F18" s="15">
        <v>73519.41</v>
      </c>
      <c r="G18" s="15">
        <v>86366.73</v>
      </c>
      <c r="H18" s="15">
        <f t="shared" si="4"/>
        <v>12847.319999999992</v>
      </c>
      <c r="I18" s="33"/>
      <c r="J18" s="15">
        <f t="shared" si="0"/>
        <v>58815.528000000006</v>
      </c>
      <c r="K18" s="15">
        <f t="shared" si="1"/>
        <v>44111.646000000001</v>
      </c>
      <c r="L18" s="15">
        <f t="shared" si="2"/>
        <v>29407.764000000003</v>
      </c>
      <c r="M18" s="15">
        <f t="shared" si="3"/>
        <v>14703.882000000001</v>
      </c>
    </row>
    <row r="19" spans="1:13" x14ac:dyDescent="0.4">
      <c r="A19" s="13">
        <v>49002</v>
      </c>
      <c r="B19" s="14" t="s">
        <v>110</v>
      </c>
      <c r="C19" s="15">
        <v>1885622</v>
      </c>
      <c r="D19" s="15">
        <v>1311793.27</v>
      </c>
      <c r="E19" s="15">
        <v>1364840.64</v>
      </c>
      <c r="F19" s="15">
        <v>1885622</v>
      </c>
      <c r="G19" s="15">
        <v>1211319.98</v>
      </c>
      <c r="H19" s="15">
        <f t="shared" si="4"/>
        <v>0</v>
      </c>
      <c r="I19" s="33"/>
      <c r="J19" s="15">
        <f t="shared" si="0"/>
        <v>1508497.6</v>
      </c>
      <c r="K19" s="15">
        <f t="shared" si="1"/>
        <v>1131373.2</v>
      </c>
      <c r="L19" s="15">
        <f t="shared" si="2"/>
        <v>754248.8</v>
      </c>
      <c r="M19" s="15">
        <f t="shared" si="3"/>
        <v>377124.4</v>
      </c>
    </row>
    <row r="20" spans="1:13" x14ac:dyDescent="0.4">
      <c r="A20" s="13">
        <v>30003</v>
      </c>
      <c r="B20" s="14" t="s">
        <v>73</v>
      </c>
      <c r="C20" s="15">
        <v>172327.17999999996</v>
      </c>
      <c r="D20" s="15">
        <v>110069.63999999998</v>
      </c>
      <c r="E20" s="15">
        <v>105507.04</v>
      </c>
      <c r="F20" s="15">
        <v>172327.17999999996</v>
      </c>
      <c r="G20" s="15">
        <v>109827.2</v>
      </c>
      <c r="H20" s="15">
        <f t="shared" si="4"/>
        <v>0</v>
      </c>
      <c r="I20" s="33"/>
      <c r="J20" s="15">
        <f t="shared" si="0"/>
        <v>137861.74399999998</v>
      </c>
      <c r="K20" s="15">
        <f t="shared" si="1"/>
        <v>103396.30799999998</v>
      </c>
      <c r="L20" s="15">
        <f t="shared" si="2"/>
        <v>68930.871999999988</v>
      </c>
      <c r="M20" s="15">
        <f t="shared" si="3"/>
        <v>34465.435999999994</v>
      </c>
    </row>
    <row r="21" spans="1:13" x14ac:dyDescent="0.4">
      <c r="A21" s="13">
        <v>45004</v>
      </c>
      <c r="B21" s="14" t="s">
        <v>103</v>
      </c>
      <c r="C21" s="15">
        <v>340440.27999999997</v>
      </c>
      <c r="D21" s="15">
        <v>278885.68</v>
      </c>
      <c r="E21" s="15">
        <v>324562.76</v>
      </c>
      <c r="F21" s="15">
        <v>340440.27999999997</v>
      </c>
      <c r="G21" s="15">
        <v>312758.81</v>
      </c>
      <c r="H21" s="15">
        <f t="shared" si="4"/>
        <v>0</v>
      </c>
      <c r="I21" s="33"/>
      <c r="J21" s="15">
        <f t="shared" si="0"/>
        <v>272352.22399999999</v>
      </c>
      <c r="K21" s="15">
        <f t="shared" si="1"/>
        <v>204264.16799999998</v>
      </c>
      <c r="L21" s="15">
        <f t="shared" si="2"/>
        <v>136176.11199999999</v>
      </c>
      <c r="M21" s="15">
        <f t="shared" si="3"/>
        <v>68088.055999999997</v>
      </c>
    </row>
    <row r="22" spans="1:13" x14ac:dyDescent="0.4">
      <c r="A22" s="13">
        <v>5001</v>
      </c>
      <c r="B22" s="14" t="s">
        <v>15</v>
      </c>
      <c r="C22" s="15">
        <v>1377585.45</v>
      </c>
      <c r="D22" s="15">
        <v>953593.04999999993</v>
      </c>
      <c r="E22" s="15">
        <v>952176.94</v>
      </c>
      <c r="F22" s="15">
        <v>1377585.45</v>
      </c>
      <c r="G22" s="15">
        <v>1014921.0499999999</v>
      </c>
      <c r="H22" s="15">
        <f t="shared" si="4"/>
        <v>0</v>
      </c>
      <c r="I22" s="33"/>
      <c r="J22" s="15">
        <f t="shared" si="0"/>
        <v>1102068.3600000001</v>
      </c>
      <c r="K22" s="15">
        <f t="shared" si="1"/>
        <v>826551.2699999999</v>
      </c>
      <c r="L22" s="15">
        <f t="shared" si="2"/>
        <v>551034.18000000005</v>
      </c>
      <c r="M22" s="15">
        <f t="shared" si="3"/>
        <v>275517.09000000003</v>
      </c>
    </row>
    <row r="23" spans="1:13" x14ac:dyDescent="0.4">
      <c r="A23" s="13">
        <v>26002</v>
      </c>
      <c r="B23" s="14" t="s">
        <v>64</v>
      </c>
      <c r="C23" s="15">
        <v>153893.02000000002</v>
      </c>
      <c r="D23" s="15">
        <v>85754.91</v>
      </c>
      <c r="E23" s="15">
        <v>81374.41</v>
      </c>
      <c r="F23" s="15">
        <v>153893.02000000002</v>
      </c>
      <c r="G23" s="15">
        <v>91669.9</v>
      </c>
      <c r="H23" s="15">
        <f t="shared" si="4"/>
        <v>0</v>
      </c>
      <c r="I23" s="33"/>
      <c r="J23" s="15">
        <f t="shared" si="0"/>
        <v>123114.41600000003</v>
      </c>
      <c r="K23" s="15">
        <f t="shared" si="1"/>
        <v>92335.812000000005</v>
      </c>
      <c r="L23" s="15">
        <f t="shared" si="2"/>
        <v>61557.208000000013</v>
      </c>
      <c r="M23" s="15">
        <f t="shared" si="3"/>
        <v>30778.604000000007</v>
      </c>
    </row>
    <row r="24" spans="1:13" x14ac:dyDescent="0.4">
      <c r="A24" s="13">
        <v>43001</v>
      </c>
      <c r="B24" s="14" t="s">
        <v>98</v>
      </c>
      <c r="C24" s="15">
        <v>103082.46</v>
      </c>
      <c r="D24" s="15">
        <v>70488.09</v>
      </c>
      <c r="E24" s="15">
        <v>65090.789999999994</v>
      </c>
      <c r="F24" s="15">
        <v>103082.46</v>
      </c>
      <c r="G24" s="15">
        <v>70121.5</v>
      </c>
      <c r="H24" s="15">
        <f t="shared" si="4"/>
        <v>0</v>
      </c>
      <c r="I24" s="33"/>
      <c r="J24" s="15">
        <f t="shared" si="0"/>
        <v>82465.968000000008</v>
      </c>
      <c r="K24" s="15">
        <f t="shared" si="1"/>
        <v>61849.476000000002</v>
      </c>
      <c r="L24" s="15">
        <f t="shared" si="2"/>
        <v>41232.984000000004</v>
      </c>
      <c r="M24" s="15">
        <f t="shared" si="3"/>
        <v>20616.492000000002</v>
      </c>
    </row>
    <row r="25" spans="1:13" x14ac:dyDescent="0.4">
      <c r="A25" s="13">
        <v>41001</v>
      </c>
      <c r="B25" s="14" t="s">
        <v>93</v>
      </c>
      <c r="C25" s="15">
        <v>443031.13999999996</v>
      </c>
      <c r="D25" s="15">
        <v>301684.27999999997</v>
      </c>
      <c r="E25" s="15">
        <v>272708.68000000005</v>
      </c>
      <c r="F25" s="15">
        <v>443031.13999999996</v>
      </c>
      <c r="G25" s="15">
        <v>259694.82</v>
      </c>
      <c r="H25" s="15">
        <f t="shared" si="4"/>
        <v>0</v>
      </c>
      <c r="I25" s="33"/>
      <c r="J25" s="15">
        <f t="shared" si="0"/>
        <v>354424.91200000001</v>
      </c>
      <c r="K25" s="15">
        <f t="shared" si="1"/>
        <v>265818.68399999995</v>
      </c>
      <c r="L25" s="15">
        <f t="shared" si="2"/>
        <v>177212.45600000001</v>
      </c>
      <c r="M25" s="15">
        <f t="shared" si="3"/>
        <v>88606.228000000003</v>
      </c>
    </row>
    <row r="26" spans="1:13" x14ac:dyDescent="0.4">
      <c r="A26" s="13">
        <v>28001</v>
      </c>
      <c r="B26" s="14" t="s">
        <v>68</v>
      </c>
      <c r="C26" s="15">
        <v>84865.01</v>
      </c>
      <c r="D26" s="15">
        <v>120788.74</v>
      </c>
      <c r="E26" s="15">
        <v>95571.040000000008</v>
      </c>
      <c r="F26" s="15">
        <v>120788.74</v>
      </c>
      <c r="G26" s="15">
        <v>95164.46</v>
      </c>
      <c r="H26" s="15">
        <f t="shared" si="4"/>
        <v>0</v>
      </c>
      <c r="I26" s="33"/>
      <c r="J26" s="15">
        <f t="shared" si="0"/>
        <v>96630.992000000013</v>
      </c>
      <c r="K26" s="15">
        <f t="shared" si="1"/>
        <v>72473.244000000006</v>
      </c>
      <c r="L26" s="15">
        <f t="shared" si="2"/>
        <v>48315.496000000006</v>
      </c>
      <c r="M26" s="15">
        <f t="shared" si="3"/>
        <v>24157.748000000003</v>
      </c>
    </row>
    <row r="27" spans="1:13" x14ac:dyDescent="0.4">
      <c r="A27" s="13">
        <v>60001</v>
      </c>
      <c r="B27" s="14" t="s">
        <v>141</v>
      </c>
      <c r="C27" s="15">
        <v>87636.14</v>
      </c>
      <c r="D27" s="15">
        <v>77204.239999999991</v>
      </c>
      <c r="E27" s="15">
        <v>60553.440000000002</v>
      </c>
      <c r="F27" s="15">
        <v>87636.14</v>
      </c>
      <c r="G27" s="15">
        <v>54527.71</v>
      </c>
      <c r="H27" s="15">
        <f t="shared" si="4"/>
        <v>0</v>
      </c>
      <c r="I27" s="33"/>
      <c r="J27" s="15">
        <f t="shared" si="0"/>
        <v>70108.911999999997</v>
      </c>
      <c r="K27" s="15">
        <f t="shared" si="1"/>
        <v>52581.684000000001</v>
      </c>
      <c r="L27" s="15">
        <f t="shared" si="2"/>
        <v>35054.455999999998</v>
      </c>
      <c r="M27" s="15">
        <f t="shared" si="3"/>
        <v>17527.227999999999</v>
      </c>
    </row>
    <row r="28" spans="1:13" x14ac:dyDescent="0.4">
      <c r="A28" s="13">
        <v>7001</v>
      </c>
      <c r="B28" s="14" t="s">
        <v>23</v>
      </c>
      <c r="C28" s="15">
        <v>217424.36</v>
      </c>
      <c r="D28" s="15">
        <v>456857.65</v>
      </c>
      <c r="E28" s="15">
        <v>388412.38</v>
      </c>
      <c r="F28" s="15">
        <v>456857.65</v>
      </c>
      <c r="G28" s="15">
        <v>370374.66000000003</v>
      </c>
      <c r="H28" s="15">
        <f t="shared" si="4"/>
        <v>0</v>
      </c>
      <c r="I28" s="33"/>
      <c r="J28" s="15">
        <f t="shared" si="0"/>
        <v>365486.12000000005</v>
      </c>
      <c r="K28" s="15">
        <f t="shared" si="1"/>
        <v>274114.59000000003</v>
      </c>
      <c r="L28" s="15">
        <f t="shared" si="2"/>
        <v>182743.06000000003</v>
      </c>
      <c r="M28" s="15">
        <f t="shared" si="3"/>
        <v>91371.530000000013</v>
      </c>
    </row>
    <row r="29" spans="1:13" x14ac:dyDescent="0.4">
      <c r="A29" s="13">
        <v>39001</v>
      </c>
      <c r="B29" s="14" t="s">
        <v>87</v>
      </c>
      <c r="C29" s="15">
        <v>377689.21</v>
      </c>
      <c r="D29" s="15">
        <v>255845.65000000002</v>
      </c>
      <c r="E29" s="15">
        <v>266085.03000000003</v>
      </c>
      <c r="F29" s="15">
        <v>377689.21</v>
      </c>
      <c r="G29" s="15">
        <v>261429.99</v>
      </c>
      <c r="H29" s="15">
        <f t="shared" si="4"/>
        <v>0</v>
      </c>
      <c r="I29" s="33"/>
      <c r="J29" s="15">
        <f t="shared" si="0"/>
        <v>302151.36800000002</v>
      </c>
      <c r="K29" s="15">
        <f t="shared" si="1"/>
        <v>226613.52600000001</v>
      </c>
      <c r="L29" s="15">
        <f t="shared" si="2"/>
        <v>151075.68400000001</v>
      </c>
      <c r="M29" s="15">
        <f t="shared" si="3"/>
        <v>75537.842000000004</v>
      </c>
    </row>
    <row r="30" spans="1:13" x14ac:dyDescent="0.4">
      <c r="A30" s="13">
        <v>12002</v>
      </c>
      <c r="B30" s="14" t="s">
        <v>31</v>
      </c>
      <c r="C30" s="15">
        <v>286326.61</v>
      </c>
      <c r="D30" s="15">
        <v>214770.24</v>
      </c>
      <c r="E30" s="15">
        <v>234864.96000000002</v>
      </c>
      <c r="F30" s="15">
        <v>286326.61</v>
      </c>
      <c r="G30" s="15">
        <v>253566.84000000003</v>
      </c>
      <c r="H30" s="15">
        <f t="shared" si="4"/>
        <v>0</v>
      </c>
      <c r="I30" s="33"/>
      <c r="J30" s="15">
        <f t="shared" si="0"/>
        <v>229061.288</v>
      </c>
      <c r="K30" s="15">
        <f t="shared" si="1"/>
        <v>171795.96599999999</v>
      </c>
      <c r="L30" s="15">
        <f t="shared" si="2"/>
        <v>114530.644</v>
      </c>
      <c r="M30" s="15">
        <f t="shared" si="3"/>
        <v>57265.322</v>
      </c>
    </row>
    <row r="31" spans="1:13" x14ac:dyDescent="0.4">
      <c r="A31" s="13">
        <v>50005</v>
      </c>
      <c r="B31" s="14" t="s">
        <v>117</v>
      </c>
      <c r="C31" s="15">
        <v>129273.28</v>
      </c>
      <c r="D31" s="15">
        <v>91802.25</v>
      </c>
      <c r="E31" s="15">
        <v>95902.91</v>
      </c>
      <c r="F31" s="15">
        <v>129273.28</v>
      </c>
      <c r="G31" s="15">
        <v>98531.53</v>
      </c>
      <c r="H31" s="15">
        <f t="shared" si="4"/>
        <v>0</v>
      </c>
      <c r="I31" s="33"/>
      <c r="J31" s="15">
        <f t="shared" si="0"/>
        <v>103418.62400000001</v>
      </c>
      <c r="K31" s="15">
        <f t="shared" si="1"/>
        <v>77563.967999999993</v>
      </c>
      <c r="L31" s="15">
        <f t="shared" si="2"/>
        <v>51709.312000000005</v>
      </c>
      <c r="M31" s="15">
        <f t="shared" si="3"/>
        <v>25854.656000000003</v>
      </c>
    </row>
    <row r="32" spans="1:13" x14ac:dyDescent="0.4">
      <c r="A32" s="13">
        <v>59003</v>
      </c>
      <c r="B32" s="14" t="s">
        <v>140</v>
      </c>
      <c r="C32" s="15">
        <v>140988.79999999999</v>
      </c>
      <c r="D32" s="15">
        <v>99276.53</v>
      </c>
      <c r="E32" s="15">
        <v>71406.290000000008</v>
      </c>
      <c r="F32" s="15">
        <v>140988.79999999999</v>
      </c>
      <c r="G32" s="15">
        <v>68327.73</v>
      </c>
      <c r="H32" s="15">
        <f t="shared" si="4"/>
        <v>0</v>
      </c>
      <c r="I32" s="33"/>
      <c r="J32" s="15">
        <f t="shared" si="0"/>
        <v>112791.03999999999</v>
      </c>
      <c r="K32" s="15">
        <f t="shared" si="1"/>
        <v>84593.279999999984</v>
      </c>
      <c r="L32" s="15">
        <f t="shared" si="2"/>
        <v>56395.519999999997</v>
      </c>
      <c r="M32" s="15">
        <f t="shared" si="3"/>
        <v>28197.759999999998</v>
      </c>
    </row>
    <row r="33" spans="1:13" x14ac:dyDescent="0.4">
      <c r="A33" s="13">
        <v>21003</v>
      </c>
      <c r="B33" s="14" t="s">
        <v>53</v>
      </c>
      <c r="C33" s="15">
        <v>203032.28</v>
      </c>
      <c r="D33" s="15">
        <v>154125.30000000002</v>
      </c>
      <c r="E33" s="15">
        <v>172417.58000000002</v>
      </c>
      <c r="F33" s="15">
        <v>203032.28</v>
      </c>
      <c r="G33" s="15">
        <v>168770.34999999998</v>
      </c>
      <c r="H33" s="15">
        <f t="shared" si="4"/>
        <v>0</v>
      </c>
      <c r="I33" s="33"/>
      <c r="J33" s="15">
        <f t="shared" si="0"/>
        <v>162425.82400000002</v>
      </c>
      <c r="K33" s="15">
        <f t="shared" si="1"/>
        <v>121819.36799999999</v>
      </c>
      <c r="L33" s="15">
        <f t="shared" si="2"/>
        <v>81212.912000000011</v>
      </c>
      <c r="M33" s="15">
        <f t="shared" si="3"/>
        <v>40606.456000000006</v>
      </c>
    </row>
    <row r="34" spans="1:13" x14ac:dyDescent="0.4">
      <c r="A34" s="13">
        <v>16001</v>
      </c>
      <c r="B34" s="14" t="s">
        <v>42</v>
      </c>
      <c r="C34" s="15">
        <v>586860.45000000007</v>
      </c>
      <c r="D34" s="15">
        <v>480548.74</v>
      </c>
      <c r="E34" s="15">
        <v>493950.84</v>
      </c>
      <c r="F34" s="15">
        <v>586860.45000000007</v>
      </c>
      <c r="G34" s="15">
        <v>458094.85000000009</v>
      </c>
      <c r="H34" s="15">
        <f t="shared" si="4"/>
        <v>0</v>
      </c>
      <c r="I34" s="33"/>
      <c r="J34" s="15">
        <f t="shared" si="0"/>
        <v>469488.3600000001</v>
      </c>
      <c r="K34" s="15">
        <f t="shared" si="1"/>
        <v>352116.27</v>
      </c>
      <c r="L34" s="15">
        <f t="shared" si="2"/>
        <v>234744.18000000005</v>
      </c>
      <c r="M34" s="15">
        <f t="shared" si="3"/>
        <v>117372.09000000003</v>
      </c>
    </row>
    <row r="35" spans="1:13" x14ac:dyDescent="0.4">
      <c r="A35" s="13">
        <v>61008</v>
      </c>
      <c r="B35" s="14" t="s">
        <v>148</v>
      </c>
      <c r="C35" s="15">
        <v>378343.66000000003</v>
      </c>
      <c r="D35" s="15">
        <v>326265.37</v>
      </c>
      <c r="E35" s="15">
        <v>361386.92</v>
      </c>
      <c r="F35" s="15">
        <v>378343.66000000003</v>
      </c>
      <c r="G35" s="15">
        <v>371254.55000000005</v>
      </c>
      <c r="H35" s="15">
        <f t="shared" si="4"/>
        <v>0</v>
      </c>
      <c r="I35" s="33"/>
      <c r="J35" s="15">
        <f t="shared" si="0"/>
        <v>302674.92800000001</v>
      </c>
      <c r="K35" s="15">
        <f t="shared" si="1"/>
        <v>227006.19600000003</v>
      </c>
      <c r="L35" s="15">
        <f t="shared" si="2"/>
        <v>151337.46400000001</v>
      </c>
      <c r="M35" s="15">
        <f t="shared" si="3"/>
        <v>75668.732000000004</v>
      </c>
    </row>
    <row r="36" spans="1:13" x14ac:dyDescent="0.4">
      <c r="A36" s="13">
        <v>38002</v>
      </c>
      <c r="B36" s="14" t="s">
        <v>85</v>
      </c>
      <c r="C36" s="15">
        <v>142292.78</v>
      </c>
      <c r="D36" s="15">
        <v>106990.26</v>
      </c>
      <c r="E36" s="15">
        <v>118860.31999999999</v>
      </c>
      <c r="F36" s="15">
        <v>142292.78</v>
      </c>
      <c r="G36" s="15">
        <v>105023.39000000001</v>
      </c>
      <c r="H36" s="15">
        <f t="shared" si="4"/>
        <v>0</v>
      </c>
      <c r="I36" s="33"/>
      <c r="J36" s="15">
        <f t="shared" ref="J36:J67" si="5">(F36*0.8)</f>
        <v>113834.224</v>
      </c>
      <c r="K36" s="15">
        <f t="shared" ref="K36:K67" si="6">(F36*0.6)</f>
        <v>85375.667999999991</v>
      </c>
      <c r="L36" s="15">
        <f t="shared" ref="L36:L67" si="7">(F36*0.4)</f>
        <v>56917.112000000001</v>
      </c>
      <c r="M36" s="15">
        <f t="shared" ref="M36:M67" si="8">(F36*0.2)</f>
        <v>28458.556</v>
      </c>
    </row>
    <row r="37" spans="1:13" x14ac:dyDescent="0.4">
      <c r="A37" s="13">
        <v>49003</v>
      </c>
      <c r="B37" s="14" t="s">
        <v>111</v>
      </c>
      <c r="C37" s="15">
        <v>427706.11</v>
      </c>
      <c r="D37" s="15">
        <v>437442.68</v>
      </c>
      <c r="E37" s="15">
        <v>437599.94</v>
      </c>
      <c r="F37" s="15">
        <v>437599.94</v>
      </c>
      <c r="G37" s="15">
        <v>349639.39</v>
      </c>
      <c r="H37" s="15">
        <f t="shared" si="4"/>
        <v>0</v>
      </c>
      <c r="I37" s="33"/>
      <c r="J37" s="15">
        <f t="shared" si="5"/>
        <v>350079.95200000005</v>
      </c>
      <c r="K37" s="15">
        <f t="shared" si="6"/>
        <v>262559.96399999998</v>
      </c>
      <c r="L37" s="15">
        <f t="shared" si="7"/>
        <v>175039.97600000002</v>
      </c>
      <c r="M37" s="15">
        <f t="shared" si="8"/>
        <v>87519.988000000012</v>
      </c>
    </row>
    <row r="38" spans="1:13" x14ac:dyDescent="0.4">
      <c r="A38" s="13">
        <v>5006</v>
      </c>
      <c r="B38" s="14" t="s">
        <v>18</v>
      </c>
      <c r="C38" s="15">
        <v>697580.89</v>
      </c>
      <c r="D38" s="15">
        <v>583574</v>
      </c>
      <c r="E38" s="15">
        <v>592837.16</v>
      </c>
      <c r="F38" s="15">
        <v>697580.89</v>
      </c>
      <c r="G38" s="15">
        <v>608943.06999999995</v>
      </c>
      <c r="H38" s="15">
        <f t="shared" si="4"/>
        <v>0</v>
      </c>
      <c r="I38" s="33"/>
      <c r="J38" s="15">
        <f t="shared" si="5"/>
        <v>558064.71200000006</v>
      </c>
      <c r="K38" s="15">
        <f t="shared" si="6"/>
        <v>418548.53399999999</v>
      </c>
      <c r="L38" s="15">
        <f t="shared" si="7"/>
        <v>279032.35600000003</v>
      </c>
      <c r="M38" s="15">
        <f t="shared" si="8"/>
        <v>139516.17800000001</v>
      </c>
    </row>
    <row r="39" spans="1:13" x14ac:dyDescent="0.4">
      <c r="A39" s="13">
        <v>19004</v>
      </c>
      <c r="B39" s="14" t="s">
        <v>49</v>
      </c>
      <c r="C39" s="15">
        <v>307946.58999999997</v>
      </c>
      <c r="D39" s="15">
        <v>254050.78999999998</v>
      </c>
      <c r="E39" s="15">
        <v>281602.71000000002</v>
      </c>
      <c r="F39" s="15">
        <v>307946.58999999997</v>
      </c>
      <c r="G39" s="15">
        <v>278954.65000000002</v>
      </c>
      <c r="H39" s="15">
        <f t="shared" si="4"/>
        <v>0</v>
      </c>
      <c r="I39" s="33"/>
      <c r="J39" s="15">
        <f t="shared" si="5"/>
        <v>246357.272</v>
      </c>
      <c r="K39" s="15">
        <f t="shared" si="6"/>
        <v>184767.95399999997</v>
      </c>
      <c r="L39" s="15">
        <f t="shared" si="7"/>
        <v>123178.636</v>
      </c>
      <c r="M39" s="15">
        <f t="shared" si="8"/>
        <v>61589.317999999999</v>
      </c>
    </row>
    <row r="40" spans="1:13" x14ac:dyDescent="0.4">
      <c r="A40" s="13">
        <v>56002</v>
      </c>
      <c r="B40" s="14" t="s">
        <v>133</v>
      </c>
      <c r="C40" s="15">
        <v>67783.930000000008</v>
      </c>
      <c r="D40" s="15">
        <v>83019.7</v>
      </c>
      <c r="E40" s="15">
        <v>157905.22999999998</v>
      </c>
      <c r="F40" s="15">
        <v>157905.22999999998</v>
      </c>
      <c r="G40" s="15">
        <v>90328.75</v>
      </c>
      <c r="H40" s="15">
        <f t="shared" si="4"/>
        <v>0</v>
      </c>
      <c r="I40" s="33"/>
      <c r="J40" s="15">
        <f t="shared" si="5"/>
        <v>126324.18399999999</v>
      </c>
      <c r="K40" s="15">
        <f t="shared" si="6"/>
        <v>94743.137999999992</v>
      </c>
      <c r="L40" s="15">
        <f t="shared" si="7"/>
        <v>63162.091999999997</v>
      </c>
      <c r="M40" s="15">
        <f t="shared" si="8"/>
        <v>31581.045999999998</v>
      </c>
    </row>
    <row r="41" spans="1:13" x14ac:dyDescent="0.4">
      <c r="A41" s="13">
        <v>51001</v>
      </c>
      <c r="B41" s="14" t="s">
        <v>118</v>
      </c>
      <c r="C41" s="15">
        <v>515663.59</v>
      </c>
      <c r="D41" s="15">
        <v>492442.89999999997</v>
      </c>
      <c r="E41" s="15">
        <v>512852.7</v>
      </c>
      <c r="F41" s="15">
        <v>515663.59</v>
      </c>
      <c r="G41" s="15">
        <v>523739.87</v>
      </c>
      <c r="H41" s="15">
        <f t="shared" si="4"/>
        <v>8076.2799999999697</v>
      </c>
      <c r="I41" s="33"/>
      <c r="J41" s="15">
        <f t="shared" si="5"/>
        <v>412530.87200000003</v>
      </c>
      <c r="K41" s="15">
        <f t="shared" si="6"/>
        <v>309398.15399999998</v>
      </c>
      <c r="L41" s="15">
        <f t="shared" si="7"/>
        <v>206265.43600000002</v>
      </c>
      <c r="M41" s="15">
        <f t="shared" si="8"/>
        <v>103132.71800000001</v>
      </c>
    </row>
    <row r="42" spans="1:13" x14ac:dyDescent="0.4">
      <c r="A42" s="13">
        <v>64002</v>
      </c>
      <c r="B42" s="14" t="s">
        <v>153</v>
      </c>
      <c r="C42" s="15">
        <v>118510.51</v>
      </c>
      <c r="D42" s="15">
        <v>509077.22</v>
      </c>
      <c r="E42" s="15">
        <v>191005.33000000002</v>
      </c>
      <c r="F42" s="15">
        <v>509077.22</v>
      </c>
      <c r="G42" s="15">
        <v>397611.91000000003</v>
      </c>
      <c r="H42" s="15">
        <f t="shared" si="4"/>
        <v>0</v>
      </c>
      <c r="I42" s="33"/>
      <c r="J42" s="15">
        <f t="shared" si="5"/>
        <v>407261.77600000001</v>
      </c>
      <c r="K42" s="15">
        <f t="shared" si="6"/>
        <v>305446.33199999999</v>
      </c>
      <c r="L42" s="15">
        <f t="shared" si="7"/>
        <v>203630.88800000001</v>
      </c>
      <c r="M42" s="15">
        <f t="shared" si="8"/>
        <v>101815.444</v>
      </c>
    </row>
    <row r="43" spans="1:13" x14ac:dyDescent="0.4">
      <c r="A43" s="13">
        <v>20001</v>
      </c>
      <c r="B43" s="14" t="s">
        <v>50</v>
      </c>
      <c r="C43" s="15">
        <v>127778.52</v>
      </c>
      <c r="D43" s="15">
        <v>200861.26</v>
      </c>
      <c r="E43" s="15">
        <v>145612.22999999998</v>
      </c>
      <c r="F43" s="15">
        <v>200861.26</v>
      </c>
      <c r="G43" s="15">
        <v>163758.35999999999</v>
      </c>
      <c r="H43" s="15">
        <f t="shared" si="4"/>
        <v>0</v>
      </c>
      <c r="I43" s="33"/>
      <c r="J43" s="15">
        <f t="shared" si="5"/>
        <v>160689.00800000003</v>
      </c>
      <c r="K43" s="15">
        <f t="shared" si="6"/>
        <v>120516.75599999999</v>
      </c>
      <c r="L43" s="15">
        <f t="shared" si="7"/>
        <v>80344.504000000015</v>
      </c>
      <c r="M43" s="15">
        <f t="shared" si="8"/>
        <v>40172.252000000008</v>
      </c>
    </row>
    <row r="44" spans="1:13" x14ac:dyDescent="0.4">
      <c r="A44" s="13">
        <v>23001</v>
      </c>
      <c r="B44" s="14" t="s">
        <v>57</v>
      </c>
      <c r="C44" s="15">
        <v>64642.55</v>
      </c>
      <c r="D44" s="15">
        <v>64151.8</v>
      </c>
      <c r="E44" s="15">
        <v>61812.770000000004</v>
      </c>
      <c r="F44" s="15">
        <v>64642.55</v>
      </c>
      <c r="G44" s="15">
        <v>68737.91</v>
      </c>
      <c r="H44" s="15">
        <f t="shared" si="4"/>
        <v>4095.3600000000006</v>
      </c>
      <c r="I44" s="33"/>
      <c r="J44" s="15">
        <f t="shared" si="5"/>
        <v>51714.040000000008</v>
      </c>
      <c r="K44" s="15">
        <f t="shared" si="6"/>
        <v>38785.53</v>
      </c>
      <c r="L44" s="15">
        <f t="shared" si="7"/>
        <v>25857.020000000004</v>
      </c>
      <c r="M44" s="15">
        <f t="shared" si="8"/>
        <v>12928.510000000002</v>
      </c>
    </row>
    <row r="45" spans="1:13" x14ac:dyDescent="0.4">
      <c r="A45" s="13">
        <v>22005</v>
      </c>
      <c r="B45" s="14" t="s">
        <v>55</v>
      </c>
      <c r="C45" s="15">
        <v>140415.15</v>
      </c>
      <c r="D45" s="15">
        <v>120428.15000000001</v>
      </c>
      <c r="E45" s="15">
        <v>89957.39</v>
      </c>
      <c r="F45" s="15">
        <v>140415.15</v>
      </c>
      <c r="G45" s="15">
        <v>117313.65</v>
      </c>
      <c r="H45" s="15">
        <f t="shared" si="4"/>
        <v>0</v>
      </c>
      <c r="I45" s="33"/>
      <c r="J45" s="15">
        <f t="shared" si="5"/>
        <v>112332.12</v>
      </c>
      <c r="K45" s="15">
        <f t="shared" si="6"/>
        <v>84249.09</v>
      </c>
      <c r="L45" s="15">
        <f t="shared" si="7"/>
        <v>56166.06</v>
      </c>
      <c r="M45" s="15">
        <f t="shared" si="8"/>
        <v>28083.03</v>
      </c>
    </row>
    <row r="46" spans="1:13" x14ac:dyDescent="0.4">
      <c r="A46" s="13">
        <v>16002</v>
      </c>
      <c r="B46" s="14" t="s">
        <v>43</v>
      </c>
      <c r="C46" s="15">
        <v>10425.159999999998</v>
      </c>
      <c r="D46" s="15">
        <v>7575.42</v>
      </c>
      <c r="E46" s="15">
        <v>14254.949999999999</v>
      </c>
      <c r="F46" s="15">
        <v>14254.949999999999</v>
      </c>
      <c r="G46" s="15">
        <v>12978.439999999999</v>
      </c>
      <c r="H46" s="15">
        <f t="shared" si="4"/>
        <v>0</v>
      </c>
      <c r="I46" s="33"/>
      <c r="J46" s="15">
        <f t="shared" si="5"/>
        <v>11403.96</v>
      </c>
      <c r="K46" s="15">
        <f t="shared" si="6"/>
        <v>8552.9699999999993</v>
      </c>
      <c r="L46" s="15">
        <f t="shared" si="7"/>
        <v>5701.98</v>
      </c>
      <c r="M46" s="15">
        <f t="shared" si="8"/>
        <v>2850.99</v>
      </c>
    </row>
    <row r="47" spans="1:13" x14ac:dyDescent="0.4">
      <c r="A47" s="13">
        <v>61007</v>
      </c>
      <c r="B47" s="14" t="s">
        <v>147</v>
      </c>
      <c r="C47" s="15">
        <v>392834.16000000003</v>
      </c>
      <c r="D47" s="15">
        <v>287653.41000000003</v>
      </c>
      <c r="E47" s="15">
        <v>291523.93</v>
      </c>
      <c r="F47" s="15">
        <v>392834.16000000003</v>
      </c>
      <c r="G47" s="15">
        <v>301551.96000000002</v>
      </c>
      <c r="H47" s="15">
        <f t="shared" si="4"/>
        <v>0</v>
      </c>
      <c r="I47" s="33"/>
      <c r="J47" s="15">
        <f t="shared" si="5"/>
        <v>314267.32800000004</v>
      </c>
      <c r="K47" s="15">
        <f t="shared" si="6"/>
        <v>235700.49600000001</v>
      </c>
      <c r="L47" s="15">
        <f t="shared" si="7"/>
        <v>157133.66400000002</v>
      </c>
      <c r="M47" s="15">
        <f t="shared" si="8"/>
        <v>78566.832000000009</v>
      </c>
    </row>
    <row r="48" spans="1:13" x14ac:dyDescent="0.4">
      <c r="A48" s="13">
        <v>5003</v>
      </c>
      <c r="B48" s="14" t="s">
        <v>16</v>
      </c>
      <c r="C48" s="15">
        <v>328616.01999999996</v>
      </c>
      <c r="D48" s="15">
        <v>271633.90999999997</v>
      </c>
      <c r="E48" s="15">
        <v>259333.9</v>
      </c>
      <c r="F48" s="15">
        <v>328616.01999999996</v>
      </c>
      <c r="G48" s="15">
        <v>264960.41000000003</v>
      </c>
      <c r="H48" s="15">
        <f t="shared" si="4"/>
        <v>0</v>
      </c>
      <c r="I48" s="33"/>
      <c r="J48" s="15">
        <f t="shared" si="5"/>
        <v>262892.81599999999</v>
      </c>
      <c r="K48" s="15">
        <f t="shared" si="6"/>
        <v>197169.61199999996</v>
      </c>
      <c r="L48" s="15">
        <f t="shared" si="7"/>
        <v>131446.408</v>
      </c>
      <c r="M48" s="15">
        <f t="shared" si="8"/>
        <v>65723.203999999998</v>
      </c>
    </row>
    <row r="49" spans="1:13" x14ac:dyDescent="0.4">
      <c r="A49" s="13">
        <v>28002</v>
      </c>
      <c r="B49" s="14" t="s">
        <v>69</v>
      </c>
      <c r="C49" s="15">
        <v>111175.39000000001</v>
      </c>
      <c r="D49" s="15">
        <v>117911.86</v>
      </c>
      <c r="E49" s="15">
        <v>117981.03</v>
      </c>
      <c r="F49" s="15">
        <v>117981.03</v>
      </c>
      <c r="G49" s="15">
        <v>118972.92</v>
      </c>
      <c r="H49" s="15">
        <f t="shared" si="4"/>
        <v>991.88999999999942</v>
      </c>
      <c r="I49" s="33"/>
      <c r="J49" s="15">
        <f t="shared" si="5"/>
        <v>94384.824000000008</v>
      </c>
      <c r="K49" s="15">
        <f t="shared" si="6"/>
        <v>70788.618000000002</v>
      </c>
      <c r="L49" s="15">
        <f t="shared" si="7"/>
        <v>47192.412000000004</v>
      </c>
      <c r="M49" s="15">
        <f t="shared" si="8"/>
        <v>23596.206000000002</v>
      </c>
    </row>
    <row r="50" spans="1:13" x14ac:dyDescent="0.4">
      <c r="A50" s="13">
        <v>17001</v>
      </c>
      <c r="B50" s="14" t="s">
        <v>44</v>
      </c>
      <c r="C50" s="15">
        <v>63446.64</v>
      </c>
      <c r="D50" s="15">
        <v>94888.98</v>
      </c>
      <c r="E50" s="15">
        <v>63840.17</v>
      </c>
      <c r="F50" s="15">
        <v>94888.98</v>
      </c>
      <c r="G50" s="15">
        <v>66407.53</v>
      </c>
      <c r="H50" s="15">
        <f t="shared" si="4"/>
        <v>0</v>
      </c>
      <c r="I50" s="33"/>
      <c r="J50" s="15">
        <f t="shared" si="5"/>
        <v>75911.183999999994</v>
      </c>
      <c r="K50" s="15">
        <f t="shared" si="6"/>
        <v>56933.387999999999</v>
      </c>
      <c r="L50" s="15">
        <f t="shared" si="7"/>
        <v>37955.591999999997</v>
      </c>
      <c r="M50" s="15">
        <f t="shared" si="8"/>
        <v>18977.795999999998</v>
      </c>
    </row>
    <row r="51" spans="1:13" x14ac:dyDescent="0.4">
      <c r="A51" s="13">
        <v>44001</v>
      </c>
      <c r="B51" s="14" t="s">
        <v>101</v>
      </c>
      <c r="C51" s="15">
        <v>202679.56000000003</v>
      </c>
      <c r="D51" s="15">
        <v>112302</v>
      </c>
      <c r="E51" s="15">
        <v>107702.29999999999</v>
      </c>
      <c r="F51" s="15">
        <v>202679.56000000003</v>
      </c>
      <c r="G51" s="15">
        <v>114984.28</v>
      </c>
      <c r="H51" s="15">
        <f t="shared" si="4"/>
        <v>0</v>
      </c>
      <c r="I51" s="33"/>
      <c r="J51" s="15">
        <f t="shared" si="5"/>
        <v>162143.64800000004</v>
      </c>
      <c r="K51" s="15">
        <f t="shared" si="6"/>
        <v>121607.736</v>
      </c>
      <c r="L51" s="15">
        <f t="shared" si="7"/>
        <v>81071.824000000022</v>
      </c>
      <c r="M51" s="15">
        <f t="shared" si="8"/>
        <v>40535.912000000011</v>
      </c>
    </row>
    <row r="52" spans="1:13" x14ac:dyDescent="0.4">
      <c r="A52" s="13">
        <v>46002</v>
      </c>
      <c r="B52" s="14" t="s">
        <v>106</v>
      </c>
      <c r="C52" s="15">
        <v>86525.03</v>
      </c>
      <c r="D52" s="15">
        <v>123784.88</v>
      </c>
      <c r="E52" s="15">
        <v>93156.56</v>
      </c>
      <c r="F52" s="15">
        <v>123784.88</v>
      </c>
      <c r="G52" s="15">
        <v>103522.18</v>
      </c>
      <c r="H52" s="15">
        <f t="shared" si="4"/>
        <v>0</v>
      </c>
      <c r="I52" s="33"/>
      <c r="J52" s="15">
        <f t="shared" si="5"/>
        <v>99027.90400000001</v>
      </c>
      <c r="K52" s="15">
        <f t="shared" si="6"/>
        <v>74270.928</v>
      </c>
      <c r="L52" s="15">
        <f t="shared" si="7"/>
        <v>49513.952000000005</v>
      </c>
      <c r="M52" s="15">
        <f t="shared" si="8"/>
        <v>24756.976000000002</v>
      </c>
    </row>
    <row r="53" spans="1:13" x14ac:dyDescent="0.4">
      <c r="A53" s="13">
        <v>24004</v>
      </c>
      <c r="B53" s="14" t="s">
        <v>60</v>
      </c>
      <c r="C53" s="15">
        <v>137069.4</v>
      </c>
      <c r="D53" s="15">
        <v>143842.78999999998</v>
      </c>
      <c r="E53" s="15">
        <v>151880.12000000002</v>
      </c>
      <c r="F53" s="15">
        <v>151880.12000000002</v>
      </c>
      <c r="G53" s="15">
        <v>152835.24</v>
      </c>
      <c r="H53" s="15">
        <f t="shared" si="4"/>
        <v>955.11999999996624</v>
      </c>
      <c r="I53" s="33"/>
      <c r="J53" s="15">
        <f t="shared" si="5"/>
        <v>121504.09600000002</v>
      </c>
      <c r="K53" s="15">
        <f t="shared" si="6"/>
        <v>91128.072000000015</v>
      </c>
      <c r="L53" s="15">
        <f t="shared" si="7"/>
        <v>60752.04800000001</v>
      </c>
      <c r="M53" s="15">
        <f t="shared" si="8"/>
        <v>30376.024000000005</v>
      </c>
    </row>
    <row r="54" spans="1:13" x14ac:dyDescent="0.4">
      <c r="A54" s="13">
        <v>50003</v>
      </c>
      <c r="B54" s="14" t="s">
        <v>116</v>
      </c>
      <c r="C54" s="15">
        <v>279516.77</v>
      </c>
      <c r="D54" s="15">
        <v>208508.38</v>
      </c>
      <c r="E54" s="15">
        <v>219263.22000000003</v>
      </c>
      <c r="F54" s="15">
        <v>279516.77</v>
      </c>
      <c r="G54" s="15">
        <v>223897.02</v>
      </c>
      <c r="H54" s="15">
        <f t="shared" si="4"/>
        <v>0</v>
      </c>
      <c r="I54" s="33"/>
      <c r="J54" s="15">
        <f t="shared" si="5"/>
        <v>223613.41600000003</v>
      </c>
      <c r="K54" s="15">
        <f t="shared" si="6"/>
        <v>167710.06200000001</v>
      </c>
      <c r="L54" s="15">
        <f t="shared" si="7"/>
        <v>111806.70800000001</v>
      </c>
      <c r="M54" s="15">
        <f t="shared" si="8"/>
        <v>55903.354000000007</v>
      </c>
    </row>
    <row r="55" spans="1:13" x14ac:dyDescent="0.4">
      <c r="A55" s="13">
        <v>14001</v>
      </c>
      <c r="B55" s="14" t="s">
        <v>35</v>
      </c>
      <c r="C55" s="15">
        <v>76524.55</v>
      </c>
      <c r="D55" s="15">
        <v>84666.77</v>
      </c>
      <c r="E55" s="15">
        <v>94642.94</v>
      </c>
      <c r="F55" s="15">
        <v>94642.94</v>
      </c>
      <c r="G55" s="15">
        <v>81511.670000000013</v>
      </c>
      <c r="H55" s="15">
        <f t="shared" si="4"/>
        <v>0</v>
      </c>
      <c r="I55" s="33"/>
      <c r="J55" s="15">
        <f t="shared" si="5"/>
        <v>75714.351999999999</v>
      </c>
      <c r="K55" s="15">
        <f t="shared" si="6"/>
        <v>56785.764000000003</v>
      </c>
      <c r="L55" s="15">
        <f t="shared" si="7"/>
        <v>37857.175999999999</v>
      </c>
      <c r="M55" s="15">
        <f t="shared" si="8"/>
        <v>18928.588</v>
      </c>
    </row>
    <row r="56" spans="1:13" x14ac:dyDescent="0.4">
      <c r="A56" s="13">
        <v>6002</v>
      </c>
      <c r="B56" s="14" t="s">
        <v>20</v>
      </c>
      <c r="C56" s="15">
        <v>75903.16</v>
      </c>
      <c r="D56" s="15">
        <v>92988.290000000008</v>
      </c>
      <c r="E56" s="15">
        <v>86616.62</v>
      </c>
      <c r="F56" s="15">
        <v>92988.290000000008</v>
      </c>
      <c r="G56" s="15">
        <v>84731.27</v>
      </c>
      <c r="H56" s="15">
        <f t="shared" si="4"/>
        <v>0</v>
      </c>
      <c r="I56" s="33"/>
      <c r="J56" s="15">
        <f t="shared" si="5"/>
        <v>74390.632000000012</v>
      </c>
      <c r="K56" s="15">
        <f t="shared" si="6"/>
        <v>55792.974000000002</v>
      </c>
      <c r="L56" s="15">
        <f t="shared" si="7"/>
        <v>37195.316000000006</v>
      </c>
      <c r="M56" s="15">
        <f t="shared" si="8"/>
        <v>18597.658000000003</v>
      </c>
    </row>
    <row r="57" spans="1:13" x14ac:dyDescent="0.4">
      <c r="A57" s="13">
        <v>33001</v>
      </c>
      <c r="B57" s="14" t="s">
        <v>76</v>
      </c>
      <c r="C57" s="15">
        <v>214732.61000000002</v>
      </c>
      <c r="D57" s="15">
        <v>147990.38</v>
      </c>
      <c r="E57" s="15">
        <v>177746.64</v>
      </c>
      <c r="F57" s="15">
        <v>214732.61000000002</v>
      </c>
      <c r="G57" s="15">
        <v>178054.19</v>
      </c>
      <c r="H57" s="15">
        <f t="shared" si="4"/>
        <v>0</v>
      </c>
      <c r="I57" s="33"/>
      <c r="J57" s="15">
        <f t="shared" si="5"/>
        <v>171786.08800000002</v>
      </c>
      <c r="K57" s="15">
        <f t="shared" si="6"/>
        <v>128839.56600000001</v>
      </c>
      <c r="L57" s="15">
        <f t="shared" si="7"/>
        <v>85893.044000000009</v>
      </c>
      <c r="M57" s="15">
        <f t="shared" si="8"/>
        <v>42946.522000000004</v>
      </c>
    </row>
    <row r="58" spans="1:13" x14ac:dyDescent="0.4">
      <c r="A58" s="13">
        <v>49004</v>
      </c>
      <c r="B58" s="14" t="s">
        <v>112</v>
      </c>
      <c r="C58" s="15">
        <v>206346.66999999998</v>
      </c>
      <c r="D58" s="15">
        <v>216777.08000000002</v>
      </c>
      <c r="E58" s="15">
        <v>215327.12</v>
      </c>
      <c r="F58" s="15">
        <v>216777.08000000002</v>
      </c>
      <c r="G58" s="15">
        <v>173239.75</v>
      </c>
      <c r="H58" s="15">
        <f t="shared" si="4"/>
        <v>0</v>
      </c>
      <c r="I58" s="33"/>
      <c r="J58" s="15">
        <f t="shared" si="5"/>
        <v>173421.66400000002</v>
      </c>
      <c r="K58" s="15">
        <f t="shared" si="6"/>
        <v>130066.24800000001</v>
      </c>
      <c r="L58" s="15">
        <f t="shared" si="7"/>
        <v>86710.832000000009</v>
      </c>
      <c r="M58" s="15">
        <f t="shared" si="8"/>
        <v>43355.416000000005</v>
      </c>
    </row>
    <row r="59" spans="1:13" x14ac:dyDescent="0.4">
      <c r="A59" s="13">
        <v>63001</v>
      </c>
      <c r="B59" s="14" t="s">
        <v>151</v>
      </c>
      <c r="C59" s="15">
        <v>111905.22</v>
      </c>
      <c r="D59" s="15">
        <v>90650.57</v>
      </c>
      <c r="E59" s="15">
        <v>80092.22</v>
      </c>
      <c r="F59" s="15">
        <v>111905.22</v>
      </c>
      <c r="G59" s="15">
        <v>94099.25</v>
      </c>
      <c r="H59" s="15">
        <f t="shared" si="4"/>
        <v>0</v>
      </c>
      <c r="I59" s="33"/>
      <c r="J59" s="15">
        <f t="shared" si="5"/>
        <v>89524.176000000007</v>
      </c>
      <c r="K59" s="15">
        <f t="shared" si="6"/>
        <v>67143.131999999998</v>
      </c>
      <c r="L59" s="15">
        <f t="shared" si="7"/>
        <v>44762.088000000003</v>
      </c>
      <c r="M59" s="15">
        <f t="shared" si="8"/>
        <v>22381.044000000002</v>
      </c>
    </row>
    <row r="60" spans="1:13" x14ac:dyDescent="0.4">
      <c r="A60" s="13">
        <v>53001</v>
      </c>
      <c r="B60" s="14" t="s">
        <v>125</v>
      </c>
      <c r="C60" s="15">
        <v>115257.28</v>
      </c>
      <c r="D60" s="15">
        <v>114194.62</v>
      </c>
      <c r="E60" s="15">
        <v>130946.09000000001</v>
      </c>
      <c r="F60" s="15">
        <v>130946.09000000001</v>
      </c>
      <c r="G60" s="15">
        <v>126432.21</v>
      </c>
      <c r="H60" s="15">
        <f t="shared" si="4"/>
        <v>0</v>
      </c>
      <c r="I60" s="33"/>
      <c r="J60" s="15">
        <f t="shared" si="5"/>
        <v>104756.87200000002</v>
      </c>
      <c r="K60" s="15">
        <f t="shared" si="6"/>
        <v>78567.65400000001</v>
      </c>
      <c r="L60" s="15">
        <f t="shared" si="7"/>
        <v>52378.436000000009</v>
      </c>
      <c r="M60" s="15">
        <f t="shared" si="8"/>
        <v>26189.218000000004</v>
      </c>
    </row>
    <row r="61" spans="1:13" x14ac:dyDescent="0.4">
      <c r="A61" s="13">
        <v>25003</v>
      </c>
      <c r="B61" s="14" t="s">
        <v>62</v>
      </c>
      <c r="C61" s="15">
        <v>105193.11</v>
      </c>
      <c r="D61" s="15">
        <v>52550.989999999991</v>
      </c>
      <c r="E61" s="15">
        <v>82432.23</v>
      </c>
      <c r="F61" s="15">
        <v>105193.11</v>
      </c>
      <c r="G61" s="15">
        <v>75041.06</v>
      </c>
      <c r="H61" s="15">
        <f t="shared" si="4"/>
        <v>0</v>
      </c>
      <c r="I61" s="33"/>
      <c r="J61" s="15">
        <f t="shared" si="5"/>
        <v>84154.488000000012</v>
      </c>
      <c r="K61" s="15">
        <f t="shared" si="6"/>
        <v>63115.865999999995</v>
      </c>
      <c r="L61" s="15">
        <f t="shared" si="7"/>
        <v>42077.244000000006</v>
      </c>
      <c r="M61" s="15">
        <f t="shared" si="8"/>
        <v>21038.622000000003</v>
      </c>
    </row>
    <row r="62" spans="1:13" x14ac:dyDescent="0.4">
      <c r="A62" s="13">
        <v>26004</v>
      </c>
      <c r="B62" s="14" t="s">
        <v>65</v>
      </c>
      <c r="C62" s="15">
        <v>225915.27999999997</v>
      </c>
      <c r="D62" s="15">
        <v>179516.18</v>
      </c>
      <c r="E62" s="15">
        <v>167625.19</v>
      </c>
      <c r="F62" s="15">
        <v>225915.27999999997</v>
      </c>
      <c r="G62" s="15">
        <v>175255.43</v>
      </c>
      <c r="H62" s="15">
        <f t="shared" si="4"/>
        <v>0</v>
      </c>
      <c r="I62" s="33"/>
      <c r="J62" s="15">
        <f t="shared" si="5"/>
        <v>180732.22399999999</v>
      </c>
      <c r="K62" s="15">
        <f t="shared" si="6"/>
        <v>135549.16799999998</v>
      </c>
      <c r="L62" s="15">
        <f t="shared" si="7"/>
        <v>90366.111999999994</v>
      </c>
      <c r="M62" s="15">
        <f t="shared" si="8"/>
        <v>45183.055999999997</v>
      </c>
    </row>
    <row r="63" spans="1:13" x14ac:dyDescent="0.4">
      <c r="A63" s="13">
        <v>6006</v>
      </c>
      <c r="B63" s="14" t="s">
        <v>22</v>
      </c>
      <c r="C63" s="15">
        <v>723642.38</v>
      </c>
      <c r="D63" s="15">
        <v>851557.45000000007</v>
      </c>
      <c r="E63" s="15">
        <v>886385.27</v>
      </c>
      <c r="F63" s="15">
        <v>886385.27</v>
      </c>
      <c r="G63" s="15">
        <v>861113.17</v>
      </c>
      <c r="H63" s="15">
        <f t="shared" si="4"/>
        <v>0</v>
      </c>
      <c r="I63" s="33"/>
      <c r="J63" s="15">
        <f t="shared" si="5"/>
        <v>709108.21600000001</v>
      </c>
      <c r="K63" s="15">
        <f t="shared" si="6"/>
        <v>531831.16200000001</v>
      </c>
      <c r="L63" s="15">
        <f t="shared" si="7"/>
        <v>354554.10800000001</v>
      </c>
      <c r="M63" s="15">
        <f t="shared" si="8"/>
        <v>177277.054</v>
      </c>
    </row>
    <row r="64" spans="1:13" x14ac:dyDescent="0.4">
      <c r="A64" s="13">
        <v>27001</v>
      </c>
      <c r="B64" s="14" t="s">
        <v>67</v>
      </c>
      <c r="C64" s="15">
        <v>179815.07</v>
      </c>
      <c r="D64" s="15">
        <v>187563.53999999998</v>
      </c>
      <c r="E64" s="15">
        <v>249682.88</v>
      </c>
      <c r="F64" s="15">
        <v>249682.88</v>
      </c>
      <c r="G64" s="15">
        <v>159717.66</v>
      </c>
      <c r="H64" s="15">
        <f t="shared" si="4"/>
        <v>0</v>
      </c>
      <c r="I64" s="33"/>
      <c r="J64" s="15">
        <f t="shared" si="5"/>
        <v>199746.304</v>
      </c>
      <c r="K64" s="15">
        <f t="shared" si="6"/>
        <v>149809.728</v>
      </c>
      <c r="L64" s="15">
        <f t="shared" si="7"/>
        <v>99873.152000000002</v>
      </c>
      <c r="M64" s="15">
        <f t="shared" si="8"/>
        <v>49936.576000000001</v>
      </c>
    </row>
    <row r="65" spans="1:13" x14ac:dyDescent="0.4">
      <c r="A65" s="13">
        <v>28003</v>
      </c>
      <c r="B65" s="14" t="s">
        <v>70</v>
      </c>
      <c r="C65" s="15">
        <v>197359.94999999998</v>
      </c>
      <c r="D65" s="15">
        <v>213596.31999999998</v>
      </c>
      <c r="E65" s="15">
        <v>222116.31999999998</v>
      </c>
      <c r="F65" s="15">
        <v>222116.31999999998</v>
      </c>
      <c r="G65" s="15">
        <v>221528.86000000002</v>
      </c>
      <c r="H65" s="15">
        <f t="shared" si="4"/>
        <v>0</v>
      </c>
      <c r="I65" s="33"/>
      <c r="J65" s="15">
        <f t="shared" si="5"/>
        <v>177693.05599999998</v>
      </c>
      <c r="K65" s="15">
        <f t="shared" si="6"/>
        <v>133269.79199999999</v>
      </c>
      <c r="L65" s="15">
        <f t="shared" si="7"/>
        <v>88846.527999999991</v>
      </c>
      <c r="M65" s="15">
        <f t="shared" si="8"/>
        <v>44423.263999999996</v>
      </c>
    </row>
    <row r="66" spans="1:13" x14ac:dyDescent="0.4">
      <c r="A66" s="13">
        <v>30001</v>
      </c>
      <c r="B66" s="14" t="s">
        <v>72</v>
      </c>
      <c r="C66" s="15">
        <v>121804.24</v>
      </c>
      <c r="D66" s="15">
        <v>121682.29000000001</v>
      </c>
      <c r="E66" s="15">
        <v>88268.4</v>
      </c>
      <c r="F66" s="15">
        <v>121804.24</v>
      </c>
      <c r="G66" s="15">
        <v>87353.45</v>
      </c>
      <c r="H66" s="15">
        <f t="shared" si="4"/>
        <v>0</v>
      </c>
      <c r="I66" s="33"/>
      <c r="J66" s="15">
        <f t="shared" si="5"/>
        <v>97443.392000000007</v>
      </c>
      <c r="K66" s="15">
        <f t="shared" si="6"/>
        <v>73082.543999999994</v>
      </c>
      <c r="L66" s="15">
        <f t="shared" si="7"/>
        <v>48721.696000000004</v>
      </c>
      <c r="M66" s="15">
        <f t="shared" si="8"/>
        <v>24360.848000000002</v>
      </c>
    </row>
    <row r="67" spans="1:13" x14ac:dyDescent="0.4">
      <c r="A67" s="13">
        <v>31001</v>
      </c>
      <c r="B67" s="14" t="s">
        <v>74</v>
      </c>
      <c r="C67" s="15">
        <v>573926.30000000005</v>
      </c>
      <c r="D67" s="15">
        <v>1142245.54</v>
      </c>
      <c r="E67" s="15">
        <v>625399.24</v>
      </c>
      <c r="F67" s="15">
        <v>1142245.54</v>
      </c>
      <c r="G67" s="15">
        <v>456115.05</v>
      </c>
      <c r="H67" s="15">
        <f t="shared" si="4"/>
        <v>0</v>
      </c>
      <c r="I67" s="33"/>
      <c r="J67" s="15">
        <f t="shared" si="5"/>
        <v>913796.43200000003</v>
      </c>
      <c r="K67" s="15">
        <f t="shared" si="6"/>
        <v>685347.32400000002</v>
      </c>
      <c r="L67" s="15">
        <f t="shared" si="7"/>
        <v>456898.21600000001</v>
      </c>
      <c r="M67" s="15">
        <f t="shared" si="8"/>
        <v>228449.10800000001</v>
      </c>
    </row>
    <row r="68" spans="1:13" x14ac:dyDescent="0.4">
      <c r="A68" s="13">
        <v>41002</v>
      </c>
      <c r="B68" s="14" t="s">
        <v>94</v>
      </c>
      <c r="C68" s="15">
        <v>1082299.79</v>
      </c>
      <c r="D68" s="15">
        <v>1038500.57</v>
      </c>
      <c r="E68" s="15">
        <v>1062927.3500000001</v>
      </c>
      <c r="F68" s="15">
        <v>1082299.79</v>
      </c>
      <c r="G68" s="15">
        <v>583161.64</v>
      </c>
      <c r="H68" s="15">
        <f t="shared" si="4"/>
        <v>0</v>
      </c>
      <c r="I68" s="33"/>
      <c r="J68" s="15">
        <f t="shared" ref="J68:J99" si="9">(F68*0.8)</f>
        <v>865839.83200000005</v>
      </c>
      <c r="K68" s="15">
        <f t="shared" ref="K68:K99" si="10">(F68*0.6)</f>
        <v>649379.87399999995</v>
      </c>
      <c r="L68" s="15">
        <f t="shared" ref="L68:L99" si="11">(F68*0.4)</f>
        <v>432919.91600000003</v>
      </c>
      <c r="M68" s="15">
        <f t="shared" ref="M68:M99" si="12">(F68*0.2)</f>
        <v>216459.95800000001</v>
      </c>
    </row>
    <row r="69" spans="1:13" x14ac:dyDescent="0.4">
      <c r="A69" s="13">
        <v>14002</v>
      </c>
      <c r="B69" s="14" t="s">
        <v>36</v>
      </c>
      <c r="C69" s="15">
        <v>47977.54</v>
      </c>
      <c r="D69" s="15">
        <v>40191.18</v>
      </c>
      <c r="E69" s="15">
        <v>54986.26</v>
      </c>
      <c r="F69" s="15">
        <v>54986.26</v>
      </c>
      <c r="G69" s="15">
        <v>53769.47</v>
      </c>
      <c r="H69" s="15">
        <f t="shared" ref="H69:H132" si="13">IF(G69&gt;F69,G69-F69,0)</f>
        <v>0</v>
      </c>
      <c r="I69" s="33"/>
      <c r="J69" s="15">
        <f t="shared" si="9"/>
        <v>43989.008000000002</v>
      </c>
      <c r="K69" s="15">
        <f t="shared" si="10"/>
        <v>32991.756000000001</v>
      </c>
      <c r="L69" s="15">
        <f t="shared" si="11"/>
        <v>21994.504000000001</v>
      </c>
      <c r="M69" s="15">
        <f t="shared" si="12"/>
        <v>10997.252</v>
      </c>
    </row>
    <row r="70" spans="1:13" x14ac:dyDescent="0.4">
      <c r="A70" s="13">
        <v>10001</v>
      </c>
      <c r="B70" s="14" t="s">
        <v>27</v>
      </c>
      <c r="C70" s="15">
        <v>85091.39</v>
      </c>
      <c r="D70" s="15">
        <v>95702.9</v>
      </c>
      <c r="E70" s="15">
        <v>85387.23</v>
      </c>
      <c r="F70" s="15">
        <v>95702.9</v>
      </c>
      <c r="G70" s="15">
        <v>114974.73999999999</v>
      </c>
      <c r="H70" s="15">
        <f t="shared" si="13"/>
        <v>19271.839999999997</v>
      </c>
      <c r="I70" s="33"/>
      <c r="J70" s="15">
        <f t="shared" si="9"/>
        <v>76562.319999999992</v>
      </c>
      <c r="K70" s="15">
        <f t="shared" si="10"/>
        <v>57421.74</v>
      </c>
      <c r="L70" s="15">
        <f t="shared" si="11"/>
        <v>38281.159999999996</v>
      </c>
      <c r="M70" s="15">
        <f t="shared" si="12"/>
        <v>19140.579999999998</v>
      </c>
    </row>
    <row r="71" spans="1:13" x14ac:dyDescent="0.4">
      <c r="A71" s="13">
        <v>34002</v>
      </c>
      <c r="B71" s="14" t="s">
        <v>80</v>
      </c>
      <c r="C71" s="15">
        <v>221221</v>
      </c>
      <c r="D71" s="15">
        <v>159451.24</v>
      </c>
      <c r="E71" s="15">
        <v>196813.23</v>
      </c>
      <c r="F71" s="15">
        <v>221221</v>
      </c>
      <c r="G71" s="15">
        <v>250592.66</v>
      </c>
      <c r="H71" s="15">
        <f t="shared" si="13"/>
        <v>29371.660000000003</v>
      </c>
      <c r="I71" s="33"/>
      <c r="J71" s="15">
        <f t="shared" si="9"/>
        <v>176976.80000000002</v>
      </c>
      <c r="K71" s="15">
        <f t="shared" si="10"/>
        <v>132732.6</v>
      </c>
      <c r="L71" s="15">
        <f t="shared" si="11"/>
        <v>88488.400000000009</v>
      </c>
      <c r="M71" s="15">
        <f t="shared" si="12"/>
        <v>44244.200000000004</v>
      </c>
    </row>
    <row r="72" spans="1:13" x14ac:dyDescent="0.4">
      <c r="A72" s="13">
        <v>51002</v>
      </c>
      <c r="B72" s="14" t="s">
        <v>119</v>
      </c>
      <c r="C72" s="15">
        <v>189665.39</v>
      </c>
      <c r="D72" s="15">
        <v>193268.5</v>
      </c>
      <c r="E72" s="15">
        <v>201216.16999999998</v>
      </c>
      <c r="F72" s="15">
        <v>201216.16999999998</v>
      </c>
      <c r="G72" s="15">
        <v>193965.8</v>
      </c>
      <c r="H72" s="15">
        <f t="shared" si="13"/>
        <v>0</v>
      </c>
      <c r="I72" s="33"/>
      <c r="J72" s="15">
        <f t="shared" si="9"/>
        <v>160972.93599999999</v>
      </c>
      <c r="K72" s="15">
        <f t="shared" si="10"/>
        <v>120729.70199999999</v>
      </c>
      <c r="L72" s="15">
        <f t="shared" si="11"/>
        <v>80486.467999999993</v>
      </c>
      <c r="M72" s="15">
        <f t="shared" si="12"/>
        <v>40243.233999999997</v>
      </c>
    </row>
    <row r="73" spans="1:13" x14ac:dyDescent="0.4">
      <c r="A73" s="13">
        <v>56006</v>
      </c>
      <c r="B73" s="14" t="s">
        <v>135</v>
      </c>
      <c r="C73" s="15">
        <v>106001.4</v>
      </c>
      <c r="D73" s="15">
        <v>119228.43</v>
      </c>
      <c r="E73" s="15">
        <v>136913.42000000001</v>
      </c>
      <c r="F73" s="15">
        <v>136913.42000000001</v>
      </c>
      <c r="G73" s="15">
        <v>137685.44</v>
      </c>
      <c r="H73" s="15">
        <f t="shared" si="13"/>
        <v>772.01999999998952</v>
      </c>
      <c r="I73" s="33"/>
      <c r="J73" s="15">
        <f t="shared" si="9"/>
        <v>109530.73600000002</v>
      </c>
      <c r="K73" s="15">
        <f t="shared" si="10"/>
        <v>82148.052000000011</v>
      </c>
      <c r="L73" s="15">
        <f t="shared" si="11"/>
        <v>54765.368000000009</v>
      </c>
      <c r="M73" s="15">
        <f t="shared" si="12"/>
        <v>27382.684000000005</v>
      </c>
    </row>
    <row r="74" spans="1:13" x14ac:dyDescent="0.4">
      <c r="A74" s="13">
        <v>23002</v>
      </c>
      <c r="B74" s="14" t="s">
        <v>58</v>
      </c>
      <c r="C74" s="15">
        <v>347696.63</v>
      </c>
      <c r="D74" s="15">
        <v>538581.78</v>
      </c>
      <c r="E74" s="15">
        <v>327325.52</v>
      </c>
      <c r="F74" s="15">
        <v>538581.78</v>
      </c>
      <c r="G74" s="15">
        <v>342266.46</v>
      </c>
      <c r="H74" s="15">
        <f t="shared" si="13"/>
        <v>0</v>
      </c>
      <c r="I74" s="33"/>
      <c r="J74" s="15">
        <f t="shared" si="9"/>
        <v>430865.42400000006</v>
      </c>
      <c r="K74" s="15">
        <f t="shared" si="10"/>
        <v>323149.06800000003</v>
      </c>
      <c r="L74" s="15">
        <f t="shared" si="11"/>
        <v>215432.71200000003</v>
      </c>
      <c r="M74" s="15">
        <f t="shared" si="12"/>
        <v>107716.35600000001</v>
      </c>
    </row>
    <row r="75" spans="1:13" x14ac:dyDescent="0.4">
      <c r="A75" s="13">
        <v>53002</v>
      </c>
      <c r="B75" s="14" t="s">
        <v>126</v>
      </c>
      <c r="C75" s="15">
        <v>149701.13999999998</v>
      </c>
      <c r="D75" s="15">
        <v>88022.53</v>
      </c>
      <c r="E75" s="15">
        <v>137919.45000000001</v>
      </c>
      <c r="F75" s="15">
        <v>149701.13999999998</v>
      </c>
      <c r="G75" s="15">
        <v>147560.16999999998</v>
      </c>
      <c r="H75" s="15">
        <f t="shared" si="13"/>
        <v>0</v>
      </c>
      <c r="I75" s="33"/>
      <c r="J75" s="15">
        <f t="shared" si="9"/>
        <v>119760.912</v>
      </c>
      <c r="K75" s="15">
        <f t="shared" si="10"/>
        <v>89820.683999999994</v>
      </c>
      <c r="L75" s="15">
        <f t="shared" si="11"/>
        <v>59880.455999999998</v>
      </c>
      <c r="M75" s="15">
        <f t="shared" si="12"/>
        <v>29940.227999999999</v>
      </c>
    </row>
    <row r="76" spans="1:13" x14ac:dyDescent="0.4">
      <c r="A76" s="13">
        <v>48003</v>
      </c>
      <c r="B76" s="14" t="s">
        <v>108</v>
      </c>
      <c r="C76" s="15">
        <v>553484.14999999991</v>
      </c>
      <c r="D76" s="15">
        <v>352755.67000000004</v>
      </c>
      <c r="E76" s="15">
        <v>398277.37</v>
      </c>
      <c r="F76" s="15">
        <v>553484.14999999991</v>
      </c>
      <c r="G76" s="15">
        <v>384735.72000000003</v>
      </c>
      <c r="H76" s="15">
        <f t="shared" si="13"/>
        <v>0</v>
      </c>
      <c r="I76" s="33"/>
      <c r="J76" s="15">
        <f t="shared" si="9"/>
        <v>442787.31999999995</v>
      </c>
      <c r="K76" s="15">
        <f t="shared" si="10"/>
        <v>332090.48999999993</v>
      </c>
      <c r="L76" s="15">
        <f t="shared" si="11"/>
        <v>221393.65999999997</v>
      </c>
      <c r="M76" s="15">
        <f t="shared" si="12"/>
        <v>110696.82999999999</v>
      </c>
    </row>
    <row r="77" spans="1:13" x14ac:dyDescent="0.4">
      <c r="A77" s="13">
        <v>2002</v>
      </c>
      <c r="B77" s="14" t="s">
        <v>8</v>
      </c>
      <c r="C77" s="15">
        <v>995109.82000000007</v>
      </c>
      <c r="D77" s="15">
        <v>938965.08000000007</v>
      </c>
      <c r="E77" s="15">
        <v>738860.98999999987</v>
      </c>
      <c r="F77" s="15">
        <v>995109.82000000007</v>
      </c>
      <c r="G77" s="15">
        <v>756878.66999999993</v>
      </c>
      <c r="H77" s="15">
        <f t="shared" si="13"/>
        <v>0</v>
      </c>
      <c r="I77" s="33"/>
      <c r="J77" s="15">
        <f t="shared" si="9"/>
        <v>796087.85600000015</v>
      </c>
      <c r="K77" s="15">
        <f t="shared" si="10"/>
        <v>597065.89199999999</v>
      </c>
      <c r="L77" s="15">
        <f t="shared" si="11"/>
        <v>398043.92800000007</v>
      </c>
      <c r="M77" s="15">
        <f t="shared" si="12"/>
        <v>199021.96400000004</v>
      </c>
    </row>
    <row r="78" spans="1:13" x14ac:dyDescent="0.4">
      <c r="A78" s="13">
        <v>22006</v>
      </c>
      <c r="B78" s="14" t="s">
        <v>56</v>
      </c>
      <c r="C78" s="15">
        <v>747117.36</v>
      </c>
      <c r="D78" s="15">
        <v>447373.63</v>
      </c>
      <c r="E78" s="15">
        <v>450426.98</v>
      </c>
      <c r="F78" s="15">
        <v>747117.36</v>
      </c>
      <c r="G78" s="15">
        <v>477289.96</v>
      </c>
      <c r="H78" s="15">
        <f t="shared" si="13"/>
        <v>0</v>
      </c>
      <c r="I78" s="33"/>
      <c r="J78" s="15">
        <f t="shared" si="9"/>
        <v>597693.88800000004</v>
      </c>
      <c r="K78" s="15">
        <f t="shared" si="10"/>
        <v>448270.41599999997</v>
      </c>
      <c r="L78" s="15">
        <f t="shared" si="11"/>
        <v>298846.94400000002</v>
      </c>
      <c r="M78" s="15">
        <f t="shared" si="12"/>
        <v>149423.47200000001</v>
      </c>
    </row>
    <row r="79" spans="1:13" x14ac:dyDescent="0.4">
      <c r="A79" s="13">
        <v>13003</v>
      </c>
      <c r="B79" s="14" t="s">
        <v>34</v>
      </c>
      <c r="C79" s="15">
        <v>229649.61000000002</v>
      </c>
      <c r="D79" s="15">
        <v>92185.55</v>
      </c>
      <c r="E79" s="15">
        <v>255995.44</v>
      </c>
      <c r="F79" s="15">
        <v>255995.44</v>
      </c>
      <c r="G79" s="15">
        <v>140316.07999999999</v>
      </c>
      <c r="H79" s="15">
        <f t="shared" si="13"/>
        <v>0</v>
      </c>
      <c r="I79" s="33"/>
      <c r="J79" s="15">
        <f t="shared" si="9"/>
        <v>204796.35200000001</v>
      </c>
      <c r="K79" s="15">
        <f t="shared" si="10"/>
        <v>153597.264</v>
      </c>
      <c r="L79" s="15">
        <f t="shared" si="11"/>
        <v>102398.17600000001</v>
      </c>
      <c r="M79" s="15">
        <f t="shared" si="12"/>
        <v>51199.088000000003</v>
      </c>
    </row>
    <row r="80" spans="1:13" x14ac:dyDescent="0.4">
      <c r="A80" s="13">
        <v>2003</v>
      </c>
      <c r="B80" s="14" t="s">
        <v>9</v>
      </c>
      <c r="C80" s="15">
        <v>76933.929999999993</v>
      </c>
      <c r="D80" s="15">
        <v>96331.38</v>
      </c>
      <c r="E80" s="15">
        <v>93036.5</v>
      </c>
      <c r="F80" s="15">
        <v>96331.38</v>
      </c>
      <c r="G80" s="15">
        <v>122402.58</v>
      </c>
      <c r="H80" s="15">
        <f t="shared" si="13"/>
        <v>26071.199999999997</v>
      </c>
      <c r="I80" s="33"/>
      <c r="J80" s="15">
        <f t="shared" si="9"/>
        <v>77065.104000000007</v>
      </c>
      <c r="K80" s="15">
        <f t="shared" si="10"/>
        <v>57798.828000000001</v>
      </c>
      <c r="L80" s="15">
        <f t="shared" si="11"/>
        <v>38532.552000000003</v>
      </c>
      <c r="M80" s="15">
        <f t="shared" si="12"/>
        <v>19266.276000000002</v>
      </c>
    </row>
    <row r="81" spans="1:13" x14ac:dyDescent="0.4">
      <c r="A81" s="13">
        <v>37003</v>
      </c>
      <c r="B81" s="14" t="s">
        <v>83</v>
      </c>
      <c r="C81" s="15">
        <v>132342.99</v>
      </c>
      <c r="D81" s="15">
        <v>125229.16</v>
      </c>
      <c r="E81" s="15">
        <v>185305.68</v>
      </c>
      <c r="F81" s="15">
        <v>185305.68</v>
      </c>
      <c r="G81" s="15">
        <v>132787.18</v>
      </c>
      <c r="H81" s="15">
        <f t="shared" si="13"/>
        <v>0</v>
      </c>
      <c r="I81" s="33"/>
      <c r="J81" s="15">
        <f t="shared" si="9"/>
        <v>148244.54399999999</v>
      </c>
      <c r="K81" s="15">
        <f t="shared" si="10"/>
        <v>111183.408</v>
      </c>
      <c r="L81" s="15">
        <f t="shared" si="11"/>
        <v>74122.271999999997</v>
      </c>
      <c r="M81" s="15">
        <f t="shared" si="12"/>
        <v>37061.135999999999</v>
      </c>
    </row>
    <row r="82" spans="1:13" x14ac:dyDescent="0.4">
      <c r="A82" s="13">
        <v>35002</v>
      </c>
      <c r="B82" s="14" t="s">
        <v>81</v>
      </c>
      <c r="C82" s="15">
        <v>313451.18</v>
      </c>
      <c r="D82" s="15">
        <v>234576.85</v>
      </c>
      <c r="E82" s="15">
        <v>210667.25</v>
      </c>
      <c r="F82" s="15">
        <v>313451.18</v>
      </c>
      <c r="G82" s="15">
        <v>218839.39</v>
      </c>
      <c r="H82" s="15">
        <f t="shared" si="13"/>
        <v>0</v>
      </c>
      <c r="I82" s="33"/>
      <c r="J82" s="15">
        <f t="shared" si="9"/>
        <v>250760.94400000002</v>
      </c>
      <c r="K82" s="15">
        <f t="shared" si="10"/>
        <v>188070.70799999998</v>
      </c>
      <c r="L82" s="15">
        <f t="shared" si="11"/>
        <v>125380.47200000001</v>
      </c>
      <c r="M82" s="15">
        <f t="shared" si="12"/>
        <v>62690.236000000004</v>
      </c>
    </row>
    <row r="83" spans="1:13" x14ac:dyDescent="0.4">
      <c r="A83" s="13">
        <v>7002</v>
      </c>
      <c r="B83" s="14" t="s">
        <v>24</v>
      </c>
      <c r="C83" s="15">
        <v>125580.34</v>
      </c>
      <c r="D83" s="15">
        <v>232659.33</v>
      </c>
      <c r="E83" s="15">
        <v>142175.09999999998</v>
      </c>
      <c r="F83" s="15">
        <v>232659.33</v>
      </c>
      <c r="G83" s="15">
        <v>185220.40000000002</v>
      </c>
      <c r="H83" s="15">
        <f t="shared" si="13"/>
        <v>0</v>
      </c>
      <c r="I83" s="33"/>
      <c r="J83" s="15">
        <f t="shared" si="9"/>
        <v>186127.46400000001</v>
      </c>
      <c r="K83" s="15">
        <f t="shared" si="10"/>
        <v>139595.598</v>
      </c>
      <c r="L83" s="15">
        <f t="shared" si="11"/>
        <v>93063.732000000004</v>
      </c>
      <c r="M83" s="15">
        <f t="shared" si="12"/>
        <v>46531.866000000002</v>
      </c>
    </row>
    <row r="84" spans="1:13" x14ac:dyDescent="0.4">
      <c r="A84" s="13">
        <v>38003</v>
      </c>
      <c r="B84" s="14" t="s">
        <v>86</v>
      </c>
      <c r="C84" s="15">
        <v>102111.08000000002</v>
      </c>
      <c r="D84" s="15">
        <v>86944.43</v>
      </c>
      <c r="E84" s="15">
        <v>79948.17</v>
      </c>
      <c r="F84" s="15">
        <v>102111.08000000002</v>
      </c>
      <c r="G84" s="15">
        <v>71550.880000000005</v>
      </c>
      <c r="H84" s="15">
        <f t="shared" si="13"/>
        <v>0</v>
      </c>
      <c r="I84" s="33"/>
      <c r="J84" s="15">
        <f t="shared" si="9"/>
        <v>81688.864000000016</v>
      </c>
      <c r="K84" s="15">
        <f t="shared" si="10"/>
        <v>61266.648000000008</v>
      </c>
      <c r="L84" s="15">
        <f t="shared" si="11"/>
        <v>40844.432000000008</v>
      </c>
      <c r="M84" s="15">
        <f t="shared" si="12"/>
        <v>20422.216000000004</v>
      </c>
    </row>
    <row r="85" spans="1:13" x14ac:dyDescent="0.4">
      <c r="A85" s="13">
        <v>45005</v>
      </c>
      <c r="B85" s="14" t="s">
        <v>104</v>
      </c>
      <c r="C85" s="15">
        <v>120885.93</v>
      </c>
      <c r="D85" s="15">
        <v>136470.04999999999</v>
      </c>
      <c r="E85" s="15">
        <v>122638.28</v>
      </c>
      <c r="F85" s="15">
        <v>136470.04999999999</v>
      </c>
      <c r="G85" s="15">
        <v>114923.16</v>
      </c>
      <c r="H85" s="15">
        <f t="shared" si="13"/>
        <v>0</v>
      </c>
      <c r="I85" s="33"/>
      <c r="J85" s="15">
        <f t="shared" si="9"/>
        <v>109176.04</v>
      </c>
      <c r="K85" s="15">
        <f t="shared" si="10"/>
        <v>81882.029999999984</v>
      </c>
      <c r="L85" s="15">
        <f t="shared" si="11"/>
        <v>54588.02</v>
      </c>
      <c r="M85" s="15">
        <f t="shared" si="12"/>
        <v>27294.01</v>
      </c>
    </row>
    <row r="86" spans="1:13" x14ac:dyDescent="0.4">
      <c r="A86" s="13">
        <v>40001</v>
      </c>
      <c r="B86" s="14" t="s">
        <v>91</v>
      </c>
      <c r="C86" s="15">
        <v>349074.72</v>
      </c>
      <c r="D86" s="15">
        <v>307690.25</v>
      </c>
      <c r="E86" s="15">
        <v>332465.62</v>
      </c>
      <c r="F86" s="15">
        <v>349074.72</v>
      </c>
      <c r="G86" s="15">
        <v>306982.95</v>
      </c>
      <c r="H86" s="15">
        <f t="shared" si="13"/>
        <v>0</v>
      </c>
      <c r="I86" s="33"/>
      <c r="J86" s="15">
        <f t="shared" si="9"/>
        <v>279259.77600000001</v>
      </c>
      <c r="K86" s="15">
        <f t="shared" si="10"/>
        <v>209444.83199999997</v>
      </c>
      <c r="L86" s="15">
        <f t="shared" si="11"/>
        <v>139629.88800000001</v>
      </c>
      <c r="M86" s="15">
        <f t="shared" si="12"/>
        <v>69814.944000000003</v>
      </c>
    </row>
    <row r="87" spans="1:13" x14ac:dyDescent="0.4">
      <c r="A87" s="13">
        <v>52004</v>
      </c>
      <c r="B87" s="14" t="s">
        <v>124</v>
      </c>
      <c r="C87" s="15">
        <v>211722.07999999996</v>
      </c>
      <c r="D87" s="15">
        <v>246975.35999999999</v>
      </c>
      <c r="E87" s="15">
        <v>236260.78</v>
      </c>
      <c r="F87" s="15">
        <v>246975.35999999999</v>
      </c>
      <c r="G87" s="15">
        <v>247978.54</v>
      </c>
      <c r="H87" s="15">
        <f t="shared" si="13"/>
        <v>1003.1800000000221</v>
      </c>
      <c r="I87" s="33"/>
      <c r="J87" s="15">
        <f t="shared" si="9"/>
        <v>197580.288</v>
      </c>
      <c r="K87" s="15">
        <f t="shared" si="10"/>
        <v>148185.21599999999</v>
      </c>
      <c r="L87" s="15">
        <f t="shared" si="11"/>
        <v>98790.144</v>
      </c>
      <c r="M87" s="15">
        <f t="shared" si="12"/>
        <v>49395.072</v>
      </c>
    </row>
    <row r="88" spans="1:13" x14ac:dyDescent="0.4">
      <c r="A88" s="13">
        <v>41004</v>
      </c>
      <c r="B88" s="14" t="s">
        <v>95</v>
      </c>
      <c r="C88" s="15">
        <v>788684.33</v>
      </c>
      <c r="D88" s="15">
        <v>491646.77</v>
      </c>
      <c r="E88" s="15">
        <v>512435.68</v>
      </c>
      <c r="F88" s="15">
        <v>788684.33</v>
      </c>
      <c r="G88" s="15">
        <v>516710.36</v>
      </c>
      <c r="H88" s="15">
        <f t="shared" si="13"/>
        <v>0</v>
      </c>
      <c r="I88" s="33"/>
      <c r="J88" s="15">
        <f t="shared" si="9"/>
        <v>630947.46400000004</v>
      </c>
      <c r="K88" s="15">
        <f t="shared" si="10"/>
        <v>473210.59799999994</v>
      </c>
      <c r="L88" s="15">
        <f t="shared" si="11"/>
        <v>315473.73200000002</v>
      </c>
      <c r="M88" s="15">
        <f t="shared" si="12"/>
        <v>157736.86600000001</v>
      </c>
    </row>
    <row r="89" spans="1:13" x14ac:dyDescent="0.4">
      <c r="A89" s="13">
        <v>44002</v>
      </c>
      <c r="B89" s="14" t="s">
        <v>102</v>
      </c>
      <c r="C89" s="15">
        <v>309467.24</v>
      </c>
      <c r="D89" s="15">
        <v>323196.90999999992</v>
      </c>
      <c r="E89" s="15">
        <v>237372.48</v>
      </c>
      <c r="F89" s="15">
        <v>323196.90999999992</v>
      </c>
      <c r="G89" s="15">
        <v>276641.88000000006</v>
      </c>
      <c r="H89" s="15">
        <f t="shared" si="13"/>
        <v>0</v>
      </c>
      <c r="I89" s="33"/>
      <c r="J89" s="15">
        <f t="shared" si="9"/>
        <v>258557.52799999993</v>
      </c>
      <c r="K89" s="15">
        <f t="shared" si="10"/>
        <v>193918.14599999995</v>
      </c>
      <c r="L89" s="15">
        <f t="shared" si="11"/>
        <v>129278.76399999997</v>
      </c>
      <c r="M89" s="15">
        <f t="shared" si="12"/>
        <v>64639.381999999983</v>
      </c>
    </row>
    <row r="90" spans="1:13" x14ac:dyDescent="0.4">
      <c r="A90" s="13">
        <v>42001</v>
      </c>
      <c r="B90" s="14" t="s">
        <v>97</v>
      </c>
      <c r="C90" s="15">
        <v>364969.75</v>
      </c>
      <c r="D90" s="15">
        <v>365978.95</v>
      </c>
      <c r="E90" s="15">
        <v>619678.30000000005</v>
      </c>
      <c r="F90" s="15">
        <v>619678.30000000005</v>
      </c>
      <c r="G90" s="15">
        <v>381162.91</v>
      </c>
      <c r="H90" s="15">
        <f t="shared" si="13"/>
        <v>0</v>
      </c>
      <c r="I90" s="33"/>
      <c r="J90" s="15">
        <f t="shared" si="9"/>
        <v>495742.64000000007</v>
      </c>
      <c r="K90" s="15">
        <f t="shared" si="10"/>
        <v>371806.98000000004</v>
      </c>
      <c r="L90" s="15">
        <f t="shared" si="11"/>
        <v>247871.32000000004</v>
      </c>
      <c r="M90" s="15">
        <f t="shared" si="12"/>
        <v>123935.66000000002</v>
      </c>
    </row>
    <row r="91" spans="1:13" x14ac:dyDescent="0.4">
      <c r="A91" s="13">
        <v>39002</v>
      </c>
      <c r="B91" s="14" t="s">
        <v>88</v>
      </c>
      <c r="C91" s="15">
        <v>342654.59</v>
      </c>
      <c r="D91" s="15">
        <v>350191.87</v>
      </c>
      <c r="E91" s="15">
        <v>371367.95</v>
      </c>
      <c r="F91" s="15">
        <v>371367.95</v>
      </c>
      <c r="G91" s="15">
        <v>376130.63</v>
      </c>
      <c r="H91" s="15">
        <f t="shared" si="13"/>
        <v>4762.679999999993</v>
      </c>
      <c r="I91" s="33"/>
      <c r="J91" s="15">
        <f t="shared" si="9"/>
        <v>297094.36000000004</v>
      </c>
      <c r="K91" s="15">
        <f t="shared" si="10"/>
        <v>222820.77</v>
      </c>
      <c r="L91" s="15">
        <f t="shared" si="11"/>
        <v>148547.18000000002</v>
      </c>
      <c r="M91" s="15">
        <f t="shared" si="12"/>
        <v>74273.590000000011</v>
      </c>
    </row>
    <row r="92" spans="1:13" x14ac:dyDescent="0.4">
      <c r="A92" s="13">
        <v>60003</v>
      </c>
      <c r="B92" s="14" t="s">
        <v>142</v>
      </c>
      <c r="C92" s="15">
        <v>511327.95</v>
      </c>
      <c r="D92" s="15">
        <v>289140.68000000005</v>
      </c>
      <c r="E92" s="15">
        <v>292722.36</v>
      </c>
      <c r="F92" s="15">
        <v>511327.95</v>
      </c>
      <c r="G92" s="15">
        <v>295275.93999999994</v>
      </c>
      <c r="H92" s="15">
        <f t="shared" si="13"/>
        <v>0</v>
      </c>
      <c r="I92" s="33"/>
      <c r="J92" s="15">
        <f t="shared" si="9"/>
        <v>409062.36000000004</v>
      </c>
      <c r="K92" s="15">
        <f t="shared" si="10"/>
        <v>306796.77</v>
      </c>
      <c r="L92" s="15">
        <f t="shared" si="11"/>
        <v>204531.18000000002</v>
      </c>
      <c r="M92" s="15">
        <f t="shared" si="12"/>
        <v>102265.59000000001</v>
      </c>
    </row>
    <row r="93" spans="1:13" x14ac:dyDescent="0.4">
      <c r="A93" s="13">
        <v>43007</v>
      </c>
      <c r="B93" s="14" t="s">
        <v>100</v>
      </c>
      <c r="C93" s="15">
        <v>247655.64</v>
      </c>
      <c r="D93" s="15">
        <v>176217.51</v>
      </c>
      <c r="E93" s="15">
        <v>175942.33000000002</v>
      </c>
      <c r="F93" s="15">
        <v>247655.64</v>
      </c>
      <c r="G93" s="15">
        <v>185489.91</v>
      </c>
      <c r="H93" s="15">
        <f t="shared" si="13"/>
        <v>0</v>
      </c>
      <c r="I93" s="33"/>
      <c r="J93" s="15">
        <f t="shared" si="9"/>
        <v>198124.51200000002</v>
      </c>
      <c r="K93" s="15">
        <f t="shared" si="10"/>
        <v>148593.38399999999</v>
      </c>
      <c r="L93" s="15">
        <f t="shared" si="11"/>
        <v>99062.256000000008</v>
      </c>
      <c r="M93" s="15">
        <f t="shared" si="12"/>
        <v>49531.128000000004</v>
      </c>
    </row>
    <row r="94" spans="1:13" x14ac:dyDescent="0.4">
      <c r="A94" s="13">
        <v>15001</v>
      </c>
      <c r="B94" s="14" t="s">
        <v>39</v>
      </c>
      <c r="C94" s="15">
        <v>50464.380000000005</v>
      </c>
      <c r="D94" s="15">
        <v>42220.03</v>
      </c>
      <c r="E94" s="15">
        <v>45371.41</v>
      </c>
      <c r="F94" s="15">
        <v>50464.380000000005</v>
      </c>
      <c r="G94" s="15">
        <v>45399.380000000005</v>
      </c>
      <c r="H94" s="15">
        <f t="shared" si="13"/>
        <v>0</v>
      </c>
      <c r="I94" s="33"/>
      <c r="J94" s="15">
        <f t="shared" si="9"/>
        <v>40371.504000000008</v>
      </c>
      <c r="K94" s="15">
        <f t="shared" si="10"/>
        <v>30278.628000000001</v>
      </c>
      <c r="L94" s="15">
        <f t="shared" si="11"/>
        <v>20185.752000000004</v>
      </c>
      <c r="M94" s="15">
        <f t="shared" si="12"/>
        <v>10092.876000000002</v>
      </c>
    </row>
    <row r="95" spans="1:13" x14ac:dyDescent="0.4">
      <c r="A95" s="13">
        <v>15002</v>
      </c>
      <c r="B95" s="14" t="s">
        <v>40</v>
      </c>
      <c r="C95" s="15">
        <v>129666.38000000002</v>
      </c>
      <c r="D95" s="15">
        <v>183586</v>
      </c>
      <c r="E95" s="15">
        <v>128058.32999999999</v>
      </c>
      <c r="F95" s="15">
        <v>183586</v>
      </c>
      <c r="G95" s="15">
        <v>132526.41999999998</v>
      </c>
      <c r="H95" s="15">
        <f t="shared" si="13"/>
        <v>0</v>
      </c>
      <c r="I95" s="33"/>
      <c r="J95" s="15">
        <f t="shared" si="9"/>
        <v>146868.80000000002</v>
      </c>
      <c r="K95" s="15">
        <f t="shared" si="10"/>
        <v>110151.59999999999</v>
      </c>
      <c r="L95" s="15">
        <f t="shared" si="11"/>
        <v>73434.400000000009</v>
      </c>
      <c r="M95" s="15">
        <f t="shared" si="12"/>
        <v>36717.200000000004</v>
      </c>
    </row>
    <row r="96" spans="1:13" x14ac:dyDescent="0.4">
      <c r="A96" s="13">
        <v>46001</v>
      </c>
      <c r="B96" s="14" t="s">
        <v>105</v>
      </c>
      <c r="C96" s="15">
        <v>1124805.72</v>
      </c>
      <c r="D96" s="15">
        <v>1200527.8199999998</v>
      </c>
      <c r="E96" s="15">
        <v>1055844.3199999998</v>
      </c>
      <c r="F96" s="15">
        <v>1200527.8199999998</v>
      </c>
      <c r="G96" s="15">
        <v>1060243.3500000001</v>
      </c>
      <c r="H96" s="15">
        <f t="shared" si="13"/>
        <v>0</v>
      </c>
      <c r="I96" s="33"/>
      <c r="J96" s="15">
        <f t="shared" si="9"/>
        <v>960422.25599999994</v>
      </c>
      <c r="K96" s="15">
        <f t="shared" si="10"/>
        <v>720316.69199999992</v>
      </c>
      <c r="L96" s="15">
        <f t="shared" si="11"/>
        <v>480211.12799999997</v>
      </c>
      <c r="M96" s="15">
        <f t="shared" si="12"/>
        <v>240105.56399999998</v>
      </c>
    </row>
    <row r="97" spans="1:13" x14ac:dyDescent="0.4">
      <c r="A97" s="13">
        <v>33002</v>
      </c>
      <c r="B97" s="14" t="s">
        <v>77</v>
      </c>
      <c r="C97" s="15">
        <v>250117.73</v>
      </c>
      <c r="D97" s="15">
        <v>622458.35</v>
      </c>
      <c r="E97" s="15">
        <v>347458.08999999997</v>
      </c>
      <c r="F97" s="15">
        <v>622458.35</v>
      </c>
      <c r="G97" s="15">
        <v>359540.36</v>
      </c>
      <c r="H97" s="15">
        <f t="shared" si="13"/>
        <v>0</v>
      </c>
      <c r="I97" s="33"/>
      <c r="J97" s="15">
        <f t="shared" si="9"/>
        <v>497966.68</v>
      </c>
      <c r="K97" s="15">
        <f t="shared" si="10"/>
        <v>373475.00999999995</v>
      </c>
      <c r="L97" s="15">
        <f t="shared" si="11"/>
        <v>248983.34</v>
      </c>
      <c r="M97" s="15">
        <f t="shared" si="12"/>
        <v>124491.67</v>
      </c>
    </row>
    <row r="98" spans="1:13" x14ac:dyDescent="0.4">
      <c r="A98" s="13">
        <v>25004</v>
      </c>
      <c r="B98" s="14" t="s">
        <v>63</v>
      </c>
      <c r="C98" s="15">
        <v>440440.14000000007</v>
      </c>
      <c r="D98" s="15">
        <v>401538.12999999995</v>
      </c>
      <c r="E98" s="15">
        <v>334307.69000000006</v>
      </c>
      <c r="F98" s="15">
        <v>440440.14000000007</v>
      </c>
      <c r="G98" s="15">
        <v>364859.99000000005</v>
      </c>
      <c r="H98" s="15">
        <f t="shared" si="13"/>
        <v>0</v>
      </c>
      <c r="I98" s="33"/>
      <c r="J98" s="15">
        <f t="shared" si="9"/>
        <v>352352.11200000008</v>
      </c>
      <c r="K98" s="15">
        <f t="shared" si="10"/>
        <v>264264.08400000003</v>
      </c>
      <c r="L98" s="15">
        <f t="shared" si="11"/>
        <v>176176.05600000004</v>
      </c>
      <c r="M98" s="15">
        <f t="shared" si="12"/>
        <v>88088.02800000002</v>
      </c>
    </row>
    <row r="99" spans="1:13" x14ac:dyDescent="0.4">
      <c r="A99" s="13">
        <v>29004</v>
      </c>
      <c r="B99" s="14" t="s">
        <v>71</v>
      </c>
      <c r="C99" s="15">
        <v>373389.05</v>
      </c>
      <c r="D99" s="15">
        <v>218238.66</v>
      </c>
      <c r="E99" s="15">
        <v>263889.01</v>
      </c>
      <c r="F99" s="15">
        <v>373389.05</v>
      </c>
      <c r="G99" s="15">
        <v>281037.24</v>
      </c>
      <c r="H99" s="15">
        <f t="shared" si="13"/>
        <v>0</v>
      </c>
      <c r="I99" s="33"/>
      <c r="J99" s="15">
        <f t="shared" si="9"/>
        <v>298711.24</v>
      </c>
      <c r="K99" s="15">
        <f t="shared" si="10"/>
        <v>224033.43</v>
      </c>
      <c r="L99" s="15">
        <f t="shared" si="11"/>
        <v>149355.62</v>
      </c>
      <c r="M99" s="15">
        <f t="shared" si="12"/>
        <v>74677.81</v>
      </c>
    </row>
    <row r="100" spans="1:13" x14ac:dyDescent="0.4">
      <c r="A100" s="13">
        <v>17002</v>
      </c>
      <c r="B100" s="14" t="s">
        <v>45</v>
      </c>
      <c r="C100" s="15">
        <v>757213.58000000007</v>
      </c>
      <c r="D100" s="15">
        <v>818476.92999999993</v>
      </c>
      <c r="E100" s="15">
        <v>1355541.22</v>
      </c>
      <c r="F100" s="15">
        <v>1355541.22</v>
      </c>
      <c r="G100" s="15">
        <v>858659.87999999989</v>
      </c>
      <c r="H100" s="15">
        <f t="shared" si="13"/>
        <v>0</v>
      </c>
      <c r="I100" s="33"/>
      <c r="J100" s="15">
        <f t="shared" ref="J100:J131" si="14">(F100*0.8)</f>
        <v>1084432.976</v>
      </c>
      <c r="K100" s="15">
        <f t="shared" ref="K100:K131" si="15">(F100*0.6)</f>
        <v>813324.73199999996</v>
      </c>
      <c r="L100" s="15">
        <f t="shared" ref="L100:L131" si="16">(F100*0.4)</f>
        <v>542216.48800000001</v>
      </c>
      <c r="M100" s="15">
        <f t="shared" ref="M100:M131" si="17">(F100*0.2)</f>
        <v>271108.24400000001</v>
      </c>
    </row>
    <row r="101" spans="1:13" x14ac:dyDescent="0.4">
      <c r="A101" s="13">
        <v>62006</v>
      </c>
      <c r="B101" s="14" t="s">
        <v>150</v>
      </c>
      <c r="C101" s="15">
        <v>288506.34999999998</v>
      </c>
      <c r="D101" s="15">
        <v>394977.67000000004</v>
      </c>
      <c r="E101" s="15">
        <v>293632.93</v>
      </c>
      <c r="F101" s="15">
        <v>394977.67000000004</v>
      </c>
      <c r="G101" s="15">
        <v>297687.33</v>
      </c>
      <c r="H101" s="15">
        <f t="shared" si="13"/>
        <v>0</v>
      </c>
      <c r="I101" s="33"/>
      <c r="J101" s="15">
        <f t="shared" si="14"/>
        <v>315982.13600000006</v>
      </c>
      <c r="K101" s="15">
        <f t="shared" si="15"/>
        <v>236986.60200000001</v>
      </c>
      <c r="L101" s="15">
        <f t="shared" si="16"/>
        <v>157991.06800000003</v>
      </c>
      <c r="M101" s="15">
        <f t="shared" si="17"/>
        <v>78995.534000000014</v>
      </c>
    </row>
    <row r="102" spans="1:13" x14ac:dyDescent="0.4">
      <c r="A102" s="13">
        <v>43002</v>
      </c>
      <c r="B102" s="14" t="s">
        <v>99</v>
      </c>
      <c r="C102" s="15">
        <v>88607.65</v>
      </c>
      <c r="D102" s="15">
        <v>90671.51999999999</v>
      </c>
      <c r="E102" s="15">
        <v>90002.75</v>
      </c>
      <c r="F102" s="15">
        <v>90671.51999999999</v>
      </c>
      <c r="G102" s="15">
        <v>91784.86</v>
      </c>
      <c r="H102" s="15">
        <f t="shared" si="13"/>
        <v>1113.3400000000111</v>
      </c>
      <c r="I102" s="33"/>
      <c r="J102" s="15">
        <f t="shared" si="14"/>
        <v>72537.216</v>
      </c>
      <c r="K102" s="15">
        <f t="shared" si="15"/>
        <v>54402.911999999989</v>
      </c>
      <c r="L102" s="15">
        <f t="shared" si="16"/>
        <v>36268.608</v>
      </c>
      <c r="M102" s="15">
        <f t="shared" si="17"/>
        <v>18134.304</v>
      </c>
    </row>
    <row r="103" spans="1:13" x14ac:dyDescent="0.4">
      <c r="A103" s="13">
        <v>17003</v>
      </c>
      <c r="B103" s="14" t="s">
        <v>46</v>
      </c>
      <c r="C103" s="15">
        <v>100106.23999999999</v>
      </c>
      <c r="D103" s="15">
        <v>50561.59</v>
      </c>
      <c r="E103" s="15">
        <v>79470.06</v>
      </c>
      <c r="F103" s="15">
        <v>100106.23999999999</v>
      </c>
      <c r="G103" s="15">
        <v>85180.37</v>
      </c>
      <c r="H103" s="15">
        <f t="shared" si="13"/>
        <v>0</v>
      </c>
      <c r="I103" s="33"/>
      <c r="J103" s="15">
        <f t="shared" si="14"/>
        <v>80084.991999999998</v>
      </c>
      <c r="K103" s="15">
        <f t="shared" si="15"/>
        <v>60063.743999999992</v>
      </c>
      <c r="L103" s="15">
        <f t="shared" si="16"/>
        <v>40042.495999999999</v>
      </c>
      <c r="M103" s="15">
        <f t="shared" si="17"/>
        <v>20021.248</v>
      </c>
    </row>
    <row r="104" spans="1:13" x14ac:dyDescent="0.4">
      <c r="A104" s="13">
        <v>51003</v>
      </c>
      <c r="B104" s="14" t="s">
        <v>120</v>
      </c>
      <c r="C104" s="15">
        <v>97041.049999999988</v>
      </c>
      <c r="D104" s="15">
        <v>95898.27</v>
      </c>
      <c r="E104" s="15">
        <v>71787.17</v>
      </c>
      <c r="F104" s="15">
        <v>97041.049999999988</v>
      </c>
      <c r="G104" s="15">
        <v>71454.09</v>
      </c>
      <c r="H104" s="15">
        <f t="shared" si="13"/>
        <v>0</v>
      </c>
      <c r="I104" s="33"/>
      <c r="J104" s="15">
        <f t="shared" si="14"/>
        <v>77632.84</v>
      </c>
      <c r="K104" s="15">
        <f t="shared" si="15"/>
        <v>58224.62999999999</v>
      </c>
      <c r="L104" s="15">
        <f t="shared" si="16"/>
        <v>38816.42</v>
      </c>
      <c r="M104" s="15">
        <f t="shared" si="17"/>
        <v>19408.21</v>
      </c>
    </row>
    <row r="105" spans="1:13" x14ac:dyDescent="0.4">
      <c r="A105" s="13">
        <v>9002</v>
      </c>
      <c r="B105" s="14" t="s">
        <v>26</v>
      </c>
      <c r="C105" s="15">
        <v>195883.69</v>
      </c>
      <c r="D105" s="15">
        <v>198250.52</v>
      </c>
      <c r="E105" s="15">
        <v>206455.84000000003</v>
      </c>
      <c r="F105" s="15">
        <v>206455.84000000003</v>
      </c>
      <c r="G105" s="15">
        <v>205342.08000000002</v>
      </c>
      <c r="H105" s="15">
        <f t="shared" si="13"/>
        <v>0</v>
      </c>
      <c r="I105" s="33"/>
      <c r="J105" s="15">
        <f t="shared" si="14"/>
        <v>165164.67200000002</v>
      </c>
      <c r="K105" s="15">
        <f t="shared" si="15"/>
        <v>123873.50400000002</v>
      </c>
      <c r="L105" s="15">
        <f t="shared" si="16"/>
        <v>82582.33600000001</v>
      </c>
      <c r="M105" s="15">
        <f t="shared" si="17"/>
        <v>41291.168000000005</v>
      </c>
    </row>
    <row r="106" spans="1:13" x14ac:dyDescent="0.4">
      <c r="A106" s="13">
        <v>56007</v>
      </c>
      <c r="B106" s="14" t="s">
        <v>136</v>
      </c>
      <c r="C106" s="15">
        <v>160382.31</v>
      </c>
      <c r="D106" s="15">
        <v>123220.14</v>
      </c>
      <c r="E106" s="15">
        <v>133567.26</v>
      </c>
      <c r="F106" s="15">
        <v>160382.31</v>
      </c>
      <c r="G106" s="15">
        <v>121394.32999999999</v>
      </c>
      <c r="H106" s="15">
        <f t="shared" si="13"/>
        <v>0</v>
      </c>
      <c r="I106" s="33"/>
      <c r="J106" s="15">
        <f t="shared" si="14"/>
        <v>128305.848</v>
      </c>
      <c r="K106" s="15">
        <f t="shared" si="15"/>
        <v>96229.385999999999</v>
      </c>
      <c r="L106" s="15">
        <f t="shared" si="16"/>
        <v>64152.923999999999</v>
      </c>
      <c r="M106" s="15">
        <f t="shared" si="17"/>
        <v>32076.462</v>
      </c>
    </row>
    <row r="107" spans="1:13" x14ac:dyDescent="0.4">
      <c r="A107" s="13">
        <v>23003</v>
      </c>
      <c r="B107" s="14" t="s">
        <v>59</v>
      </c>
      <c r="C107" s="15">
        <v>24705.78</v>
      </c>
      <c r="D107" s="15">
        <v>10634.919999999998</v>
      </c>
      <c r="E107" s="15">
        <v>14726.89</v>
      </c>
      <c r="F107" s="15">
        <v>24705.78</v>
      </c>
      <c r="G107" s="15">
        <v>26754.39</v>
      </c>
      <c r="H107" s="15">
        <f t="shared" si="13"/>
        <v>2048.6100000000006</v>
      </c>
      <c r="I107" s="33"/>
      <c r="J107" s="15">
        <f t="shared" si="14"/>
        <v>19764.624</v>
      </c>
      <c r="K107" s="15">
        <f t="shared" si="15"/>
        <v>14823.467999999999</v>
      </c>
      <c r="L107" s="15">
        <f t="shared" si="16"/>
        <v>9882.3119999999999</v>
      </c>
      <c r="M107" s="15">
        <f t="shared" si="17"/>
        <v>4941.1559999999999</v>
      </c>
    </row>
    <row r="108" spans="1:13" x14ac:dyDescent="0.4">
      <c r="A108" s="13">
        <v>65001</v>
      </c>
      <c r="B108" s="14" t="s">
        <v>154</v>
      </c>
      <c r="C108" s="15">
        <v>387268.04</v>
      </c>
      <c r="D108" s="15">
        <v>423696.17</v>
      </c>
      <c r="E108" s="15">
        <v>402355.69</v>
      </c>
      <c r="F108" s="15">
        <v>423696.17</v>
      </c>
      <c r="G108" s="15">
        <v>390573.71</v>
      </c>
      <c r="H108" s="15">
        <f t="shared" si="13"/>
        <v>0</v>
      </c>
      <c r="I108" s="33"/>
      <c r="J108" s="15">
        <f t="shared" si="14"/>
        <v>338956.93599999999</v>
      </c>
      <c r="K108" s="15">
        <f t="shared" si="15"/>
        <v>254217.70199999999</v>
      </c>
      <c r="L108" s="15">
        <f t="shared" si="16"/>
        <v>169478.46799999999</v>
      </c>
      <c r="M108" s="15">
        <f t="shared" si="17"/>
        <v>84739.233999999997</v>
      </c>
    </row>
    <row r="109" spans="1:13" x14ac:dyDescent="0.4">
      <c r="A109" s="13">
        <v>39005</v>
      </c>
      <c r="B109" s="14" t="s">
        <v>90</v>
      </c>
      <c r="C109" s="15">
        <v>116294.22</v>
      </c>
      <c r="D109" s="15">
        <v>75633.260000000009</v>
      </c>
      <c r="E109" s="15">
        <v>79553.14</v>
      </c>
      <c r="F109" s="15">
        <v>116294.22</v>
      </c>
      <c r="G109" s="15">
        <v>76921.25</v>
      </c>
      <c r="H109" s="15">
        <f t="shared" si="13"/>
        <v>0</v>
      </c>
      <c r="I109" s="33"/>
      <c r="J109" s="15">
        <f t="shared" si="14"/>
        <v>93035.376000000004</v>
      </c>
      <c r="K109" s="15">
        <f t="shared" si="15"/>
        <v>69776.531999999992</v>
      </c>
      <c r="L109" s="15">
        <f t="shared" si="16"/>
        <v>46517.688000000002</v>
      </c>
      <c r="M109" s="15">
        <f t="shared" si="17"/>
        <v>23258.844000000001</v>
      </c>
    </row>
    <row r="110" spans="1:13" x14ac:dyDescent="0.4">
      <c r="A110" s="13">
        <v>60004</v>
      </c>
      <c r="B110" s="14" t="s">
        <v>143</v>
      </c>
      <c r="C110" s="15">
        <v>131981.62</v>
      </c>
      <c r="D110" s="15">
        <v>111275.04</v>
      </c>
      <c r="E110" s="15">
        <v>94373.41</v>
      </c>
      <c r="F110" s="15">
        <v>131981.62</v>
      </c>
      <c r="G110" s="15">
        <v>85048.26</v>
      </c>
      <c r="H110" s="15">
        <f t="shared" si="13"/>
        <v>0</v>
      </c>
      <c r="I110" s="33"/>
      <c r="J110" s="15">
        <f t="shared" si="14"/>
        <v>105585.296</v>
      </c>
      <c r="K110" s="15">
        <f t="shared" si="15"/>
        <v>79188.971999999994</v>
      </c>
      <c r="L110" s="15">
        <f t="shared" si="16"/>
        <v>52792.648000000001</v>
      </c>
      <c r="M110" s="15">
        <f t="shared" si="17"/>
        <v>26396.324000000001</v>
      </c>
    </row>
    <row r="111" spans="1:13" x14ac:dyDescent="0.4">
      <c r="A111" s="13">
        <v>33003</v>
      </c>
      <c r="B111" s="14" t="s">
        <v>78</v>
      </c>
      <c r="C111" s="15">
        <v>197100.24</v>
      </c>
      <c r="D111" s="15">
        <v>205405.46000000002</v>
      </c>
      <c r="E111" s="15">
        <v>199051.63</v>
      </c>
      <c r="F111" s="15">
        <v>205405.46000000002</v>
      </c>
      <c r="G111" s="15">
        <v>192371.00999999998</v>
      </c>
      <c r="H111" s="15">
        <f t="shared" si="13"/>
        <v>0</v>
      </c>
      <c r="I111" s="33"/>
      <c r="J111" s="15">
        <f t="shared" si="14"/>
        <v>164324.36800000002</v>
      </c>
      <c r="K111" s="15">
        <f t="shared" si="15"/>
        <v>123243.27600000001</v>
      </c>
      <c r="L111" s="15">
        <f t="shared" si="16"/>
        <v>82162.184000000008</v>
      </c>
      <c r="M111" s="15">
        <f t="shared" si="17"/>
        <v>41081.092000000004</v>
      </c>
    </row>
    <row r="112" spans="1:13" x14ac:dyDescent="0.4">
      <c r="A112" s="13">
        <v>32002</v>
      </c>
      <c r="B112" s="14" t="s">
        <v>75</v>
      </c>
      <c r="C112" s="15">
        <v>1140056.1599999999</v>
      </c>
      <c r="D112" s="15">
        <v>1072904.83</v>
      </c>
      <c r="E112" s="15">
        <v>1287373.52</v>
      </c>
      <c r="F112" s="15">
        <v>1287373.52</v>
      </c>
      <c r="G112" s="15">
        <v>1137151.53</v>
      </c>
      <c r="H112" s="15">
        <f t="shared" si="13"/>
        <v>0</v>
      </c>
      <c r="I112" s="33"/>
      <c r="J112" s="15">
        <f t="shared" si="14"/>
        <v>1029898.8160000001</v>
      </c>
      <c r="K112" s="15">
        <f t="shared" si="15"/>
        <v>772424.11199999996</v>
      </c>
      <c r="L112" s="15">
        <f t="shared" si="16"/>
        <v>514949.40800000005</v>
      </c>
      <c r="M112" s="15">
        <f t="shared" si="17"/>
        <v>257474.70400000003</v>
      </c>
    </row>
    <row r="113" spans="1:13" x14ac:dyDescent="0.4">
      <c r="A113" s="13">
        <v>1001</v>
      </c>
      <c r="B113" s="14" t="s">
        <v>6</v>
      </c>
      <c r="C113" s="15">
        <v>247178.73000000004</v>
      </c>
      <c r="D113" s="15">
        <v>166391.15000000002</v>
      </c>
      <c r="E113" s="15">
        <v>151746.99000000002</v>
      </c>
      <c r="F113" s="15">
        <v>247178.73000000004</v>
      </c>
      <c r="G113" s="15">
        <v>141035.82</v>
      </c>
      <c r="H113" s="15">
        <f t="shared" si="13"/>
        <v>0</v>
      </c>
      <c r="I113" s="33"/>
      <c r="J113" s="15">
        <f t="shared" si="14"/>
        <v>197742.98400000005</v>
      </c>
      <c r="K113" s="15">
        <f t="shared" si="15"/>
        <v>148307.23800000001</v>
      </c>
      <c r="L113" s="15">
        <f t="shared" si="16"/>
        <v>98871.492000000027</v>
      </c>
      <c r="M113" s="15">
        <f t="shared" si="17"/>
        <v>49435.746000000014</v>
      </c>
    </row>
    <row r="114" spans="1:13" x14ac:dyDescent="0.4">
      <c r="A114" s="13">
        <v>11005</v>
      </c>
      <c r="B114" s="14" t="s">
        <v>30</v>
      </c>
      <c r="C114" s="15">
        <v>378496.87000000005</v>
      </c>
      <c r="D114" s="15">
        <v>268969.32</v>
      </c>
      <c r="E114" s="15">
        <v>269938.24</v>
      </c>
      <c r="F114" s="15">
        <v>378496.87000000005</v>
      </c>
      <c r="G114" s="15">
        <v>278285.63</v>
      </c>
      <c r="H114" s="15">
        <f t="shared" si="13"/>
        <v>0</v>
      </c>
      <c r="I114" s="33"/>
      <c r="J114" s="15">
        <f t="shared" si="14"/>
        <v>302797.49600000004</v>
      </c>
      <c r="K114" s="15">
        <f t="shared" si="15"/>
        <v>227098.12200000003</v>
      </c>
      <c r="L114" s="15">
        <f t="shared" si="16"/>
        <v>151398.74800000002</v>
      </c>
      <c r="M114" s="15">
        <f t="shared" si="17"/>
        <v>75699.374000000011</v>
      </c>
    </row>
    <row r="115" spans="1:13" x14ac:dyDescent="0.4">
      <c r="A115" s="13">
        <v>51004</v>
      </c>
      <c r="B115" s="14" t="s">
        <v>121</v>
      </c>
      <c r="C115" s="15">
        <v>3800173.59</v>
      </c>
      <c r="D115" s="15">
        <v>3098201.9400000004</v>
      </c>
      <c r="E115" s="15">
        <v>3355224.83</v>
      </c>
      <c r="F115" s="15">
        <v>3800173.59</v>
      </c>
      <c r="G115" s="15">
        <v>3268926</v>
      </c>
      <c r="H115" s="15">
        <f t="shared" si="13"/>
        <v>0</v>
      </c>
      <c r="I115" s="33"/>
      <c r="J115" s="15">
        <f t="shared" si="14"/>
        <v>3040138.872</v>
      </c>
      <c r="K115" s="15">
        <f t="shared" si="15"/>
        <v>2280104.1539999996</v>
      </c>
      <c r="L115" s="15">
        <f t="shared" si="16"/>
        <v>1520069.436</v>
      </c>
      <c r="M115" s="15">
        <f t="shared" si="17"/>
        <v>760034.71799999999</v>
      </c>
    </row>
    <row r="116" spans="1:13" x14ac:dyDescent="0.4">
      <c r="A116" s="13">
        <v>56004</v>
      </c>
      <c r="B116" s="14" t="s">
        <v>134</v>
      </c>
      <c r="C116" s="15">
        <v>141501.53</v>
      </c>
      <c r="D116" s="15">
        <v>134712.73000000001</v>
      </c>
      <c r="E116" s="15">
        <v>150657.54999999999</v>
      </c>
      <c r="F116" s="15">
        <v>150657.54999999999</v>
      </c>
      <c r="G116" s="15">
        <v>154836.18</v>
      </c>
      <c r="H116" s="15">
        <f t="shared" si="13"/>
        <v>4178.6300000000047</v>
      </c>
      <c r="I116" s="33"/>
      <c r="J116" s="15">
        <f t="shared" si="14"/>
        <v>120526.04</v>
      </c>
      <c r="K116" s="15">
        <f t="shared" si="15"/>
        <v>90394.529999999984</v>
      </c>
      <c r="L116" s="15">
        <f t="shared" si="16"/>
        <v>60263.02</v>
      </c>
      <c r="M116" s="15">
        <f t="shared" si="17"/>
        <v>30131.51</v>
      </c>
    </row>
    <row r="117" spans="1:13" x14ac:dyDescent="0.4">
      <c r="A117" s="13">
        <v>54004</v>
      </c>
      <c r="B117" s="14" t="s">
        <v>128</v>
      </c>
      <c r="C117" s="15">
        <v>73105.72</v>
      </c>
      <c r="D117" s="15">
        <v>86284.28</v>
      </c>
      <c r="E117" s="15">
        <v>167944.94</v>
      </c>
      <c r="F117" s="15">
        <v>167944.94</v>
      </c>
      <c r="G117" s="15">
        <v>103041.02</v>
      </c>
      <c r="H117" s="15">
        <f t="shared" si="13"/>
        <v>0</v>
      </c>
      <c r="I117" s="33"/>
      <c r="J117" s="15">
        <f t="shared" si="14"/>
        <v>134355.95200000002</v>
      </c>
      <c r="K117" s="15">
        <f t="shared" si="15"/>
        <v>100766.96399999999</v>
      </c>
      <c r="L117" s="15">
        <f t="shared" si="16"/>
        <v>67177.97600000001</v>
      </c>
      <c r="M117" s="15">
        <f t="shared" si="17"/>
        <v>33588.988000000005</v>
      </c>
    </row>
    <row r="118" spans="1:13" x14ac:dyDescent="0.4">
      <c r="A118" s="13">
        <v>39004</v>
      </c>
      <c r="B118" s="14" t="s">
        <v>89</v>
      </c>
      <c r="C118" s="15">
        <v>48806.22</v>
      </c>
      <c r="D118" s="15">
        <v>45933.919999999998</v>
      </c>
      <c r="E118" s="15">
        <v>48459.259999999995</v>
      </c>
      <c r="F118" s="15">
        <v>48806.22</v>
      </c>
      <c r="G118" s="15">
        <v>48445.819999999992</v>
      </c>
      <c r="H118" s="15">
        <f t="shared" si="13"/>
        <v>0</v>
      </c>
      <c r="I118" s="33"/>
      <c r="J118" s="15">
        <f t="shared" si="14"/>
        <v>39044.976000000002</v>
      </c>
      <c r="K118" s="15">
        <f t="shared" si="15"/>
        <v>29283.732</v>
      </c>
      <c r="L118" s="15">
        <f t="shared" si="16"/>
        <v>19522.488000000001</v>
      </c>
      <c r="M118" s="15">
        <f t="shared" si="17"/>
        <v>9761.2440000000006</v>
      </c>
    </row>
    <row r="119" spans="1:13" x14ac:dyDescent="0.4">
      <c r="A119" s="13">
        <v>55005</v>
      </c>
      <c r="B119" s="14" t="s">
        <v>132</v>
      </c>
      <c r="C119" s="15">
        <v>115828.23</v>
      </c>
      <c r="D119" s="15">
        <v>107544.08</v>
      </c>
      <c r="E119" s="15">
        <v>86833.569999999992</v>
      </c>
      <c r="F119" s="15">
        <v>115828.23</v>
      </c>
      <c r="G119" s="15">
        <v>126606.74</v>
      </c>
      <c r="H119" s="15">
        <f t="shared" si="13"/>
        <v>10778.510000000009</v>
      </c>
      <c r="I119" s="33"/>
      <c r="J119" s="15">
        <f t="shared" si="14"/>
        <v>92662.584000000003</v>
      </c>
      <c r="K119" s="15">
        <f t="shared" si="15"/>
        <v>69496.937999999995</v>
      </c>
      <c r="L119" s="15">
        <f t="shared" si="16"/>
        <v>46331.292000000001</v>
      </c>
      <c r="M119" s="15">
        <f t="shared" si="17"/>
        <v>23165.646000000001</v>
      </c>
    </row>
    <row r="120" spans="1:13" x14ac:dyDescent="0.4">
      <c r="A120" s="13">
        <v>4003</v>
      </c>
      <c r="B120" s="14" t="s">
        <v>14</v>
      </c>
      <c r="C120" s="15">
        <v>97780.83</v>
      </c>
      <c r="D120" s="15">
        <v>109519.45</v>
      </c>
      <c r="E120" s="15">
        <v>114890.6</v>
      </c>
      <c r="F120" s="15">
        <v>114890.6</v>
      </c>
      <c r="G120" s="15">
        <v>122319.01999999999</v>
      </c>
      <c r="H120" s="15">
        <f t="shared" si="13"/>
        <v>7428.4199999999837</v>
      </c>
      <c r="I120" s="33"/>
      <c r="J120" s="15">
        <f t="shared" si="14"/>
        <v>91912.48000000001</v>
      </c>
      <c r="K120" s="15">
        <f t="shared" si="15"/>
        <v>68934.36</v>
      </c>
      <c r="L120" s="15">
        <f t="shared" si="16"/>
        <v>45956.240000000005</v>
      </c>
      <c r="M120" s="15">
        <f t="shared" si="17"/>
        <v>22978.120000000003</v>
      </c>
    </row>
    <row r="121" spans="1:13" x14ac:dyDescent="0.4">
      <c r="A121" s="13">
        <v>62005</v>
      </c>
      <c r="B121" s="14" t="s">
        <v>149</v>
      </c>
      <c r="C121" s="15">
        <v>205450.49</v>
      </c>
      <c r="D121" s="15">
        <v>204863.5</v>
      </c>
      <c r="E121" s="15">
        <v>201265.25</v>
      </c>
      <c r="F121" s="15">
        <v>205450.49</v>
      </c>
      <c r="G121" s="15">
        <v>186572.33000000002</v>
      </c>
      <c r="H121" s="15">
        <f t="shared" si="13"/>
        <v>0</v>
      </c>
      <c r="I121" s="33"/>
      <c r="J121" s="15">
        <f t="shared" si="14"/>
        <v>164360.39199999999</v>
      </c>
      <c r="K121" s="15">
        <f t="shared" si="15"/>
        <v>123270.29399999999</v>
      </c>
      <c r="L121" s="15">
        <f t="shared" si="16"/>
        <v>82180.195999999996</v>
      </c>
      <c r="M121" s="15">
        <f t="shared" si="17"/>
        <v>41090.097999999998</v>
      </c>
    </row>
    <row r="122" spans="1:13" x14ac:dyDescent="0.4">
      <c r="A122" s="13">
        <v>49005</v>
      </c>
      <c r="B122" s="14" t="s">
        <v>113</v>
      </c>
      <c r="C122" s="15">
        <v>4172799.82</v>
      </c>
      <c r="D122" s="15">
        <v>5317272.96</v>
      </c>
      <c r="E122" s="15">
        <v>5007802.68</v>
      </c>
      <c r="F122" s="15">
        <v>5317272.96</v>
      </c>
      <c r="G122" s="15">
        <v>4056107.76</v>
      </c>
      <c r="H122" s="15">
        <f t="shared" si="13"/>
        <v>0</v>
      </c>
      <c r="I122" s="33"/>
      <c r="J122" s="15">
        <f t="shared" si="14"/>
        <v>4253818.3679999998</v>
      </c>
      <c r="K122" s="15">
        <f t="shared" si="15"/>
        <v>3190363.7760000001</v>
      </c>
      <c r="L122" s="15">
        <f t="shared" si="16"/>
        <v>2126909.1839999999</v>
      </c>
      <c r="M122" s="15">
        <f t="shared" si="17"/>
        <v>1063454.5919999999</v>
      </c>
    </row>
    <row r="123" spans="1:13" x14ac:dyDescent="0.4">
      <c r="A123" s="13">
        <v>5005</v>
      </c>
      <c r="B123" s="14" t="s">
        <v>17</v>
      </c>
      <c r="C123" s="15">
        <v>273160.44999999995</v>
      </c>
      <c r="D123" s="15">
        <v>230188.93</v>
      </c>
      <c r="E123" s="15">
        <v>229928.63</v>
      </c>
      <c r="F123" s="15">
        <v>273160.44999999995</v>
      </c>
      <c r="G123" s="15">
        <v>234428.99</v>
      </c>
      <c r="H123" s="15">
        <f t="shared" si="13"/>
        <v>0</v>
      </c>
      <c r="I123" s="33"/>
      <c r="J123" s="15">
        <f t="shared" si="14"/>
        <v>218528.36</v>
      </c>
      <c r="K123" s="15">
        <f t="shared" si="15"/>
        <v>163896.26999999996</v>
      </c>
      <c r="L123" s="15">
        <f t="shared" si="16"/>
        <v>109264.18</v>
      </c>
      <c r="M123" s="15">
        <f t="shared" si="17"/>
        <v>54632.09</v>
      </c>
    </row>
    <row r="124" spans="1:13" x14ac:dyDescent="0.4">
      <c r="A124" s="13">
        <v>54002</v>
      </c>
      <c r="B124" s="14" t="s">
        <v>127</v>
      </c>
      <c r="C124" s="15">
        <v>744375.27</v>
      </c>
      <c r="D124" s="15">
        <v>731317.23</v>
      </c>
      <c r="E124" s="15">
        <v>775469.28999999992</v>
      </c>
      <c r="F124" s="15">
        <v>775469.28999999992</v>
      </c>
      <c r="G124" s="15">
        <v>813695.27999999991</v>
      </c>
      <c r="H124" s="15">
        <f t="shared" si="13"/>
        <v>38225.989999999991</v>
      </c>
      <c r="I124" s="33"/>
      <c r="J124" s="15">
        <f t="shared" si="14"/>
        <v>620375.43199999991</v>
      </c>
      <c r="K124" s="15">
        <f t="shared" si="15"/>
        <v>465281.57399999996</v>
      </c>
      <c r="L124" s="15">
        <f t="shared" si="16"/>
        <v>310187.71599999996</v>
      </c>
      <c r="M124" s="15">
        <f t="shared" si="17"/>
        <v>155093.85799999998</v>
      </c>
    </row>
    <row r="125" spans="1:13" x14ac:dyDescent="0.4">
      <c r="A125" s="13">
        <v>15003</v>
      </c>
      <c r="B125" s="14" t="s">
        <v>41</v>
      </c>
      <c r="C125" s="15">
        <v>40769.31</v>
      </c>
      <c r="D125" s="15">
        <v>30096.000000000004</v>
      </c>
      <c r="E125" s="15">
        <v>23528.240000000002</v>
      </c>
      <c r="F125" s="15">
        <v>40769.31</v>
      </c>
      <c r="G125" s="15">
        <v>31946.17</v>
      </c>
      <c r="H125" s="15">
        <f t="shared" si="13"/>
        <v>0</v>
      </c>
      <c r="I125" s="33"/>
      <c r="J125" s="15">
        <f t="shared" si="14"/>
        <v>32615.448</v>
      </c>
      <c r="K125" s="15">
        <f t="shared" si="15"/>
        <v>24461.585999999999</v>
      </c>
      <c r="L125" s="15">
        <f t="shared" si="16"/>
        <v>16307.724</v>
      </c>
      <c r="M125" s="15">
        <f t="shared" si="17"/>
        <v>8153.8620000000001</v>
      </c>
    </row>
    <row r="126" spans="1:13" x14ac:dyDescent="0.4">
      <c r="A126" s="13">
        <v>26005</v>
      </c>
      <c r="B126" s="14" t="s">
        <v>66</v>
      </c>
      <c r="C126" s="15">
        <v>89529.32</v>
      </c>
      <c r="D126" s="15">
        <v>75748.489999999991</v>
      </c>
      <c r="E126" s="15">
        <v>59555.06</v>
      </c>
      <c r="F126" s="15">
        <v>89529.32</v>
      </c>
      <c r="G126" s="15">
        <v>68062.03</v>
      </c>
      <c r="H126" s="15">
        <f t="shared" si="13"/>
        <v>0</v>
      </c>
      <c r="I126" s="33"/>
      <c r="J126" s="15">
        <f t="shared" si="14"/>
        <v>71623.456000000006</v>
      </c>
      <c r="K126" s="15">
        <f t="shared" si="15"/>
        <v>53717.592000000004</v>
      </c>
      <c r="L126" s="15">
        <f t="shared" si="16"/>
        <v>35811.728000000003</v>
      </c>
      <c r="M126" s="15">
        <f t="shared" si="17"/>
        <v>17905.864000000001</v>
      </c>
    </row>
    <row r="127" spans="1:13" x14ac:dyDescent="0.4">
      <c r="A127" s="13">
        <v>40002</v>
      </c>
      <c r="B127" s="14" t="s">
        <v>92</v>
      </c>
      <c r="C127" s="15">
        <v>660266.93000000005</v>
      </c>
      <c r="D127" s="15">
        <v>599497.80000000005</v>
      </c>
      <c r="E127" s="15">
        <v>568313.23</v>
      </c>
      <c r="F127" s="15">
        <v>660266.93000000005</v>
      </c>
      <c r="G127" s="15">
        <v>560287.99</v>
      </c>
      <c r="H127" s="15">
        <f t="shared" si="13"/>
        <v>0</v>
      </c>
      <c r="I127" s="33"/>
      <c r="J127" s="15">
        <f t="shared" si="14"/>
        <v>528213.54400000011</v>
      </c>
      <c r="K127" s="15">
        <f t="shared" si="15"/>
        <v>396160.158</v>
      </c>
      <c r="L127" s="15">
        <f t="shared" si="16"/>
        <v>264106.77200000006</v>
      </c>
      <c r="M127" s="15">
        <f t="shared" si="17"/>
        <v>132053.38600000003</v>
      </c>
    </row>
    <row r="128" spans="1:13" x14ac:dyDescent="0.4">
      <c r="A128" s="13">
        <v>57001</v>
      </c>
      <c r="B128" s="14" t="s">
        <v>137</v>
      </c>
      <c r="C128" s="15">
        <v>194352.7</v>
      </c>
      <c r="D128" s="15">
        <v>283663.53000000003</v>
      </c>
      <c r="E128" s="15">
        <v>176154.94</v>
      </c>
      <c r="F128" s="15">
        <v>283663.53000000003</v>
      </c>
      <c r="G128" s="15">
        <v>160873.70000000001</v>
      </c>
      <c r="H128" s="15">
        <f t="shared" si="13"/>
        <v>0</v>
      </c>
      <c r="I128" s="33"/>
      <c r="J128" s="15">
        <f t="shared" si="14"/>
        <v>226930.82400000002</v>
      </c>
      <c r="K128" s="15">
        <f t="shared" si="15"/>
        <v>170198.11800000002</v>
      </c>
      <c r="L128" s="15">
        <f t="shared" si="16"/>
        <v>113465.41200000001</v>
      </c>
      <c r="M128" s="15">
        <f t="shared" si="17"/>
        <v>56732.706000000006</v>
      </c>
    </row>
    <row r="129" spans="1:13" x14ac:dyDescent="0.4">
      <c r="A129" s="13">
        <v>54006</v>
      </c>
      <c r="B129" s="14" t="s">
        <v>129</v>
      </c>
      <c r="C129" s="15">
        <v>48565.69</v>
      </c>
      <c r="D129" s="15">
        <v>76284.820000000007</v>
      </c>
      <c r="E129" s="15">
        <v>78751.929999999993</v>
      </c>
      <c r="F129" s="15">
        <v>78751.929999999993</v>
      </c>
      <c r="G129" s="15">
        <v>73432.990000000005</v>
      </c>
      <c r="H129" s="15">
        <f t="shared" si="13"/>
        <v>0</v>
      </c>
      <c r="I129" s="33"/>
      <c r="J129" s="15">
        <f t="shared" si="14"/>
        <v>63001.543999999994</v>
      </c>
      <c r="K129" s="15">
        <f t="shared" si="15"/>
        <v>47251.157999999996</v>
      </c>
      <c r="L129" s="15">
        <f t="shared" si="16"/>
        <v>31500.771999999997</v>
      </c>
      <c r="M129" s="15">
        <f t="shared" si="17"/>
        <v>15750.385999999999</v>
      </c>
    </row>
    <row r="130" spans="1:13" x14ac:dyDescent="0.4">
      <c r="A130" s="13">
        <v>41005</v>
      </c>
      <c r="B130" s="14" t="s">
        <v>96</v>
      </c>
      <c r="C130" s="15">
        <v>194517.64</v>
      </c>
      <c r="D130" s="15">
        <v>173598.96</v>
      </c>
      <c r="E130" s="15">
        <v>167673.52000000002</v>
      </c>
      <c r="F130" s="15">
        <v>194517.64</v>
      </c>
      <c r="G130" s="15">
        <v>171707.14</v>
      </c>
      <c r="H130" s="15">
        <f t="shared" si="13"/>
        <v>0</v>
      </c>
      <c r="I130" s="33"/>
      <c r="J130" s="15">
        <f t="shared" si="14"/>
        <v>155614.11200000002</v>
      </c>
      <c r="K130" s="15">
        <f t="shared" si="15"/>
        <v>116710.584</v>
      </c>
      <c r="L130" s="15">
        <f t="shared" si="16"/>
        <v>77807.056000000011</v>
      </c>
      <c r="M130" s="15">
        <f t="shared" si="17"/>
        <v>38903.528000000006</v>
      </c>
    </row>
    <row r="131" spans="1:13" x14ac:dyDescent="0.4">
      <c r="A131" s="13">
        <v>20003</v>
      </c>
      <c r="B131" s="14" t="s">
        <v>51</v>
      </c>
      <c r="C131" s="15">
        <v>89500.79</v>
      </c>
      <c r="D131" s="15">
        <v>90348.510000000009</v>
      </c>
      <c r="E131" s="15">
        <v>80147.06</v>
      </c>
      <c r="F131" s="15">
        <v>90348.510000000009</v>
      </c>
      <c r="G131" s="15">
        <v>78685.679999999993</v>
      </c>
      <c r="H131" s="15">
        <f t="shared" si="13"/>
        <v>0</v>
      </c>
      <c r="I131" s="33"/>
      <c r="J131" s="15">
        <f t="shared" si="14"/>
        <v>72278.808000000005</v>
      </c>
      <c r="K131" s="15">
        <f t="shared" si="15"/>
        <v>54209.106000000007</v>
      </c>
      <c r="L131" s="15">
        <f t="shared" si="16"/>
        <v>36139.404000000002</v>
      </c>
      <c r="M131" s="15">
        <f t="shared" si="17"/>
        <v>18069.702000000001</v>
      </c>
    </row>
    <row r="132" spans="1:13" x14ac:dyDescent="0.4">
      <c r="A132" s="13">
        <v>66001</v>
      </c>
      <c r="B132" s="14" t="s">
        <v>155</v>
      </c>
      <c r="C132" s="15">
        <v>804171.74</v>
      </c>
      <c r="D132" s="15">
        <v>470080.04</v>
      </c>
      <c r="E132" s="15">
        <v>428258.62000000005</v>
      </c>
      <c r="F132" s="15">
        <v>804171.74</v>
      </c>
      <c r="G132" s="15">
        <v>403508.38999999996</v>
      </c>
      <c r="H132" s="15">
        <f t="shared" si="13"/>
        <v>0</v>
      </c>
      <c r="I132" s="33"/>
      <c r="J132" s="15">
        <f t="shared" ref="J132:J153" si="18">(F132*0.8)</f>
        <v>643337.39199999999</v>
      </c>
      <c r="K132" s="15">
        <f t="shared" ref="K132:K153" si="19">(F132*0.6)</f>
        <v>482503.04399999999</v>
      </c>
      <c r="L132" s="15">
        <f t="shared" ref="L132:L153" si="20">(F132*0.4)</f>
        <v>321668.696</v>
      </c>
      <c r="M132" s="15">
        <f t="shared" ref="M132:M153" si="21">(F132*0.2)</f>
        <v>160834.348</v>
      </c>
    </row>
    <row r="133" spans="1:13" x14ac:dyDescent="0.4">
      <c r="A133" s="13">
        <v>33005</v>
      </c>
      <c r="B133" s="14" t="s">
        <v>79</v>
      </c>
      <c r="C133" s="15">
        <v>154700.34000000003</v>
      </c>
      <c r="D133" s="15">
        <v>156997.89000000001</v>
      </c>
      <c r="E133" s="15">
        <v>105124.42</v>
      </c>
      <c r="F133" s="15">
        <v>156997.89000000001</v>
      </c>
      <c r="G133" s="15">
        <v>189843.24</v>
      </c>
      <c r="H133" s="15">
        <f t="shared" ref="H133:H153" si="22">IF(G133&gt;F133,G133-F133,0)</f>
        <v>32845.349999999977</v>
      </c>
      <c r="I133" s="33"/>
      <c r="J133" s="15">
        <f t="shared" si="18"/>
        <v>125598.31200000002</v>
      </c>
      <c r="K133" s="15">
        <f t="shared" si="19"/>
        <v>94198.734000000011</v>
      </c>
      <c r="L133" s="15">
        <f t="shared" si="20"/>
        <v>62799.15600000001</v>
      </c>
      <c r="M133" s="15">
        <f t="shared" si="21"/>
        <v>31399.578000000005</v>
      </c>
    </row>
    <row r="134" spans="1:13" x14ac:dyDescent="0.4">
      <c r="A134" s="13">
        <v>49006</v>
      </c>
      <c r="B134" s="14" t="s">
        <v>114</v>
      </c>
      <c r="C134" s="15">
        <v>681325.03</v>
      </c>
      <c r="D134" s="15">
        <v>581607.17000000004</v>
      </c>
      <c r="E134" s="15">
        <v>592417.01</v>
      </c>
      <c r="F134" s="15">
        <v>681325.03</v>
      </c>
      <c r="G134" s="15">
        <v>501198.37</v>
      </c>
      <c r="H134" s="15">
        <f t="shared" si="22"/>
        <v>0</v>
      </c>
      <c r="I134" s="33"/>
      <c r="J134" s="15">
        <f t="shared" si="18"/>
        <v>545060.02400000009</v>
      </c>
      <c r="K134" s="15">
        <f t="shared" si="19"/>
        <v>408795.01799999998</v>
      </c>
      <c r="L134" s="15">
        <f t="shared" si="20"/>
        <v>272530.01200000005</v>
      </c>
      <c r="M134" s="15">
        <f t="shared" si="21"/>
        <v>136265.00600000002</v>
      </c>
    </row>
    <row r="135" spans="1:13" x14ac:dyDescent="0.4">
      <c r="A135" s="13">
        <v>13001</v>
      </c>
      <c r="B135" s="14" t="s">
        <v>33</v>
      </c>
      <c r="C135" s="15">
        <v>484486.75</v>
      </c>
      <c r="D135" s="15">
        <v>423156.08</v>
      </c>
      <c r="E135" s="15">
        <v>437624.47000000003</v>
      </c>
      <c r="F135" s="15">
        <v>484486.75</v>
      </c>
      <c r="G135" s="15">
        <v>432947.02999999997</v>
      </c>
      <c r="H135" s="15">
        <f t="shared" si="22"/>
        <v>0</v>
      </c>
      <c r="I135" s="33"/>
      <c r="J135" s="15">
        <f t="shared" si="18"/>
        <v>387589.4</v>
      </c>
      <c r="K135" s="15">
        <f t="shared" si="19"/>
        <v>290692.05</v>
      </c>
      <c r="L135" s="15">
        <f t="shared" si="20"/>
        <v>193794.7</v>
      </c>
      <c r="M135" s="15">
        <f t="shared" si="21"/>
        <v>96897.35</v>
      </c>
    </row>
    <row r="136" spans="1:13" x14ac:dyDescent="0.4">
      <c r="A136" s="13">
        <v>60006</v>
      </c>
      <c r="B136" s="14" t="s">
        <v>144</v>
      </c>
      <c r="C136" s="15">
        <v>280679.01</v>
      </c>
      <c r="D136" s="15">
        <v>158244.84999999998</v>
      </c>
      <c r="E136" s="15">
        <v>152686.31</v>
      </c>
      <c r="F136" s="15">
        <v>280679.01</v>
      </c>
      <c r="G136" s="15">
        <v>154787.03</v>
      </c>
      <c r="H136" s="15">
        <f t="shared" si="22"/>
        <v>0</v>
      </c>
      <c r="I136" s="33"/>
      <c r="J136" s="15">
        <f t="shared" si="18"/>
        <v>224543.20800000001</v>
      </c>
      <c r="K136" s="15">
        <f t="shared" si="19"/>
        <v>168407.40599999999</v>
      </c>
      <c r="L136" s="15">
        <f t="shared" si="20"/>
        <v>112271.60400000001</v>
      </c>
      <c r="M136" s="15">
        <f t="shared" si="21"/>
        <v>56135.802000000003</v>
      </c>
    </row>
    <row r="137" spans="1:13" x14ac:dyDescent="0.4">
      <c r="A137" s="13">
        <v>11004</v>
      </c>
      <c r="B137" s="14" t="s">
        <v>29</v>
      </c>
      <c r="C137" s="15">
        <v>141688.36000000002</v>
      </c>
      <c r="D137" s="15">
        <v>131975.81</v>
      </c>
      <c r="E137" s="15">
        <v>160724.73000000001</v>
      </c>
      <c r="F137" s="15">
        <v>160724.73000000001</v>
      </c>
      <c r="G137" s="15">
        <v>190910.84000000003</v>
      </c>
      <c r="H137" s="15">
        <f t="shared" si="22"/>
        <v>30186.110000000015</v>
      </c>
      <c r="I137" s="33"/>
      <c r="J137" s="15">
        <f t="shared" si="18"/>
        <v>128579.78400000001</v>
      </c>
      <c r="K137" s="15">
        <f t="shared" si="19"/>
        <v>96434.838000000003</v>
      </c>
      <c r="L137" s="15">
        <f t="shared" si="20"/>
        <v>64289.892000000007</v>
      </c>
      <c r="M137" s="15">
        <f t="shared" si="21"/>
        <v>32144.946000000004</v>
      </c>
    </row>
    <row r="138" spans="1:13" x14ac:dyDescent="0.4">
      <c r="A138" s="13">
        <v>51005</v>
      </c>
      <c r="B138" s="14" t="s">
        <v>122</v>
      </c>
      <c r="C138" s="15">
        <v>245557.29</v>
      </c>
      <c r="D138" s="15">
        <v>180108.86000000002</v>
      </c>
      <c r="E138" s="15">
        <v>196318.89</v>
      </c>
      <c r="F138" s="15">
        <v>245557.29</v>
      </c>
      <c r="G138" s="15">
        <v>178908.94000000003</v>
      </c>
      <c r="H138" s="15">
        <f t="shared" si="22"/>
        <v>0</v>
      </c>
      <c r="I138" s="33"/>
      <c r="J138" s="15">
        <f t="shared" si="18"/>
        <v>196445.83200000002</v>
      </c>
      <c r="K138" s="15">
        <f t="shared" si="19"/>
        <v>147334.37400000001</v>
      </c>
      <c r="L138" s="15">
        <f t="shared" si="20"/>
        <v>98222.916000000012</v>
      </c>
      <c r="M138" s="15">
        <f t="shared" si="21"/>
        <v>49111.458000000006</v>
      </c>
    </row>
    <row r="139" spans="1:13" x14ac:dyDescent="0.4">
      <c r="A139" s="13">
        <v>6005</v>
      </c>
      <c r="B139" s="14" t="s">
        <v>21</v>
      </c>
      <c r="C139" s="15">
        <v>69897.94</v>
      </c>
      <c r="D139" s="15">
        <v>67958.75</v>
      </c>
      <c r="E139" s="15">
        <v>74386.53</v>
      </c>
      <c r="F139" s="15">
        <v>74386.53</v>
      </c>
      <c r="G139" s="15">
        <v>75989.08</v>
      </c>
      <c r="H139" s="15">
        <f t="shared" si="22"/>
        <v>1602.5500000000029</v>
      </c>
      <c r="I139" s="33"/>
      <c r="J139" s="15">
        <f t="shared" si="18"/>
        <v>59509.224000000002</v>
      </c>
      <c r="K139" s="15">
        <f t="shared" si="19"/>
        <v>44631.917999999998</v>
      </c>
      <c r="L139" s="15">
        <f t="shared" si="20"/>
        <v>29754.612000000001</v>
      </c>
      <c r="M139" s="15">
        <f t="shared" si="21"/>
        <v>14877.306</v>
      </c>
    </row>
    <row r="140" spans="1:13" x14ac:dyDescent="0.4">
      <c r="A140" s="13">
        <v>14004</v>
      </c>
      <c r="B140" s="14" t="s">
        <v>37</v>
      </c>
      <c r="C140" s="15">
        <v>1282605.18</v>
      </c>
      <c r="D140" s="15">
        <v>1197281.3600000001</v>
      </c>
      <c r="E140" s="15">
        <v>1247800.3500000001</v>
      </c>
      <c r="F140" s="15">
        <v>1282605.18</v>
      </c>
      <c r="G140" s="15">
        <v>1250920.27</v>
      </c>
      <c r="H140" s="15">
        <f t="shared" si="22"/>
        <v>0</v>
      </c>
      <c r="I140" s="33"/>
      <c r="J140" s="15">
        <f t="shared" si="18"/>
        <v>1026084.144</v>
      </c>
      <c r="K140" s="15">
        <f t="shared" si="19"/>
        <v>769563.10799999989</v>
      </c>
      <c r="L140" s="15">
        <f t="shared" si="20"/>
        <v>513042.07199999999</v>
      </c>
      <c r="M140" s="15">
        <f t="shared" si="21"/>
        <v>256521.03599999999</v>
      </c>
    </row>
    <row r="141" spans="1:13" x14ac:dyDescent="0.4">
      <c r="A141" s="13">
        <v>18003</v>
      </c>
      <c r="B141" s="14" t="s">
        <v>47</v>
      </c>
      <c r="C141" s="15">
        <v>88185.21</v>
      </c>
      <c r="D141" s="15">
        <v>76351.570000000007</v>
      </c>
      <c r="E141" s="15">
        <v>71796.959999999992</v>
      </c>
      <c r="F141" s="15">
        <v>88185.21</v>
      </c>
      <c r="G141" s="15">
        <v>78616.510000000009</v>
      </c>
      <c r="H141" s="15">
        <f t="shared" si="22"/>
        <v>0</v>
      </c>
      <c r="I141" s="33"/>
      <c r="J141" s="15">
        <f t="shared" si="18"/>
        <v>70548.168000000005</v>
      </c>
      <c r="K141" s="15">
        <f t="shared" si="19"/>
        <v>52911.126000000004</v>
      </c>
      <c r="L141" s="15">
        <f t="shared" si="20"/>
        <v>35274.084000000003</v>
      </c>
      <c r="M141" s="15">
        <f t="shared" si="21"/>
        <v>17637.042000000001</v>
      </c>
    </row>
    <row r="142" spans="1:13" x14ac:dyDescent="0.4">
      <c r="A142" s="13">
        <v>14005</v>
      </c>
      <c r="B142" s="14" t="s">
        <v>38</v>
      </c>
      <c r="C142" s="15">
        <v>121961.73000000001</v>
      </c>
      <c r="D142" s="15">
        <v>119194.70999999999</v>
      </c>
      <c r="E142" s="15">
        <v>135485.69</v>
      </c>
      <c r="F142" s="15">
        <v>135485.69</v>
      </c>
      <c r="G142" s="15">
        <v>123065.5</v>
      </c>
      <c r="H142" s="15">
        <f t="shared" si="22"/>
        <v>0</v>
      </c>
      <c r="I142" s="33"/>
      <c r="J142" s="15">
        <f t="shared" si="18"/>
        <v>108388.55200000001</v>
      </c>
      <c r="K142" s="15">
        <f t="shared" si="19"/>
        <v>81291.414000000004</v>
      </c>
      <c r="L142" s="15">
        <f t="shared" si="20"/>
        <v>54194.276000000005</v>
      </c>
      <c r="M142" s="15">
        <f t="shared" si="21"/>
        <v>27097.138000000003</v>
      </c>
    </row>
    <row r="143" spans="1:13" x14ac:dyDescent="0.4">
      <c r="A143" s="13">
        <v>18005</v>
      </c>
      <c r="B143" s="14" t="s">
        <v>48</v>
      </c>
      <c r="C143" s="15">
        <v>238544.24</v>
      </c>
      <c r="D143" s="15">
        <v>206671.30000000002</v>
      </c>
      <c r="E143" s="15">
        <v>249549.11000000002</v>
      </c>
      <c r="F143" s="15">
        <v>249549.11000000002</v>
      </c>
      <c r="G143" s="15">
        <v>268288.11</v>
      </c>
      <c r="H143" s="15">
        <f t="shared" si="22"/>
        <v>18738.999999999971</v>
      </c>
      <c r="I143" s="33"/>
      <c r="J143" s="15">
        <f t="shared" si="18"/>
        <v>199639.28800000003</v>
      </c>
      <c r="K143" s="15">
        <f t="shared" si="19"/>
        <v>149729.46600000001</v>
      </c>
      <c r="L143" s="15">
        <f t="shared" si="20"/>
        <v>99819.644000000015</v>
      </c>
      <c r="M143" s="15">
        <f t="shared" si="21"/>
        <v>49909.822000000007</v>
      </c>
    </row>
    <row r="144" spans="1:13" x14ac:dyDescent="0.4">
      <c r="A144" s="13">
        <v>36002</v>
      </c>
      <c r="B144" s="14" t="s">
        <v>82</v>
      </c>
      <c r="C144" s="15">
        <v>359873.48000000004</v>
      </c>
      <c r="D144" s="15">
        <v>304558.3</v>
      </c>
      <c r="E144" s="15">
        <v>359500.49000000005</v>
      </c>
      <c r="F144" s="15">
        <v>359873.48000000004</v>
      </c>
      <c r="G144" s="15">
        <v>333249.56999999995</v>
      </c>
      <c r="H144" s="15">
        <f t="shared" si="22"/>
        <v>0</v>
      </c>
      <c r="I144" s="33"/>
      <c r="J144" s="15">
        <f t="shared" si="18"/>
        <v>287898.78400000004</v>
      </c>
      <c r="K144" s="15">
        <f t="shared" si="19"/>
        <v>215924.08800000002</v>
      </c>
      <c r="L144" s="15">
        <f t="shared" si="20"/>
        <v>143949.39200000002</v>
      </c>
      <c r="M144" s="15">
        <f t="shared" si="21"/>
        <v>71974.696000000011</v>
      </c>
    </row>
    <row r="145" spans="1:15" x14ac:dyDescent="0.4">
      <c r="A145" s="13">
        <v>49007</v>
      </c>
      <c r="B145" s="14" t="s">
        <v>115</v>
      </c>
      <c r="C145" s="15">
        <v>817654.38000000012</v>
      </c>
      <c r="D145" s="15">
        <v>586342.38</v>
      </c>
      <c r="E145" s="15">
        <v>575191.38</v>
      </c>
      <c r="F145" s="15">
        <v>817654.38000000012</v>
      </c>
      <c r="G145" s="15">
        <v>486689.64</v>
      </c>
      <c r="H145" s="15">
        <f t="shared" si="22"/>
        <v>0</v>
      </c>
      <c r="I145" s="33"/>
      <c r="J145" s="15">
        <f t="shared" si="18"/>
        <v>654123.50400000019</v>
      </c>
      <c r="K145" s="15">
        <f t="shared" si="19"/>
        <v>490592.62800000003</v>
      </c>
      <c r="L145" s="15">
        <f t="shared" si="20"/>
        <v>327061.75200000009</v>
      </c>
      <c r="M145" s="15">
        <f t="shared" si="21"/>
        <v>163530.87600000005</v>
      </c>
    </row>
    <row r="146" spans="1:15" x14ac:dyDescent="0.4">
      <c r="A146" s="13">
        <v>1003</v>
      </c>
      <c r="B146" s="14" t="s">
        <v>7</v>
      </c>
      <c r="C146" s="15">
        <v>274410.23999999999</v>
      </c>
      <c r="D146" s="15">
        <v>217749.08</v>
      </c>
      <c r="E146" s="15">
        <v>222937.25</v>
      </c>
      <c r="F146" s="15">
        <v>274410.23999999999</v>
      </c>
      <c r="G146" s="15">
        <v>220085.82</v>
      </c>
      <c r="H146" s="15">
        <f t="shared" si="22"/>
        <v>0</v>
      </c>
      <c r="I146" s="33"/>
      <c r="J146" s="15">
        <f t="shared" si="18"/>
        <v>219528.19200000001</v>
      </c>
      <c r="K146" s="15">
        <f t="shared" si="19"/>
        <v>164646.144</v>
      </c>
      <c r="L146" s="15">
        <f t="shared" si="20"/>
        <v>109764.09600000001</v>
      </c>
      <c r="M146" s="15">
        <f t="shared" si="21"/>
        <v>54882.048000000003</v>
      </c>
    </row>
    <row r="147" spans="1:15" x14ac:dyDescent="0.4">
      <c r="A147" s="13">
        <v>47001</v>
      </c>
      <c r="B147" s="14" t="s">
        <v>107</v>
      </c>
      <c r="C147" s="15">
        <v>94528.590000000011</v>
      </c>
      <c r="D147" s="15">
        <v>132978.06</v>
      </c>
      <c r="E147" s="15">
        <v>88355.180000000008</v>
      </c>
      <c r="F147" s="15">
        <v>132978.06</v>
      </c>
      <c r="G147" s="15">
        <v>81517.440000000002</v>
      </c>
      <c r="H147" s="15">
        <f t="shared" si="22"/>
        <v>0</v>
      </c>
      <c r="I147" s="33"/>
      <c r="J147" s="15">
        <f t="shared" si="18"/>
        <v>106382.448</v>
      </c>
      <c r="K147" s="15">
        <f t="shared" si="19"/>
        <v>79786.835999999996</v>
      </c>
      <c r="L147" s="15">
        <f t="shared" si="20"/>
        <v>53191.224000000002</v>
      </c>
      <c r="M147" s="15">
        <f t="shared" si="21"/>
        <v>26595.612000000001</v>
      </c>
    </row>
    <row r="148" spans="1:15" x14ac:dyDescent="0.4">
      <c r="A148" s="13">
        <v>12003</v>
      </c>
      <c r="B148" s="14" t="s">
        <v>32</v>
      </c>
      <c r="C148" s="15">
        <v>482990.94</v>
      </c>
      <c r="D148" s="15">
        <v>309231.23</v>
      </c>
      <c r="E148" s="15">
        <v>343068.47000000003</v>
      </c>
      <c r="F148" s="15">
        <v>482990.94</v>
      </c>
      <c r="G148" s="15">
        <v>334476.30000000005</v>
      </c>
      <c r="H148" s="15">
        <f t="shared" si="22"/>
        <v>0</v>
      </c>
      <c r="I148" s="33"/>
      <c r="J148" s="15">
        <f t="shared" si="18"/>
        <v>386392.75200000004</v>
      </c>
      <c r="K148" s="15">
        <f t="shared" si="19"/>
        <v>289794.56400000001</v>
      </c>
      <c r="L148" s="15">
        <f t="shared" si="20"/>
        <v>193196.37600000002</v>
      </c>
      <c r="M148" s="15">
        <f t="shared" si="21"/>
        <v>96598.188000000009</v>
      </c>
    </row>
    <row r="149" spans="1:15" x14ac:dyDescent="0.4">
      <c r="A149" s="13">
        <v>54007</v>
      </c>
      <c r="B149" s="14" t="s">
        <v>130</v>
      </c>
      <c r="C149" s="15">
        <v>128105.22</v>
      </c>
      <c r="D149" s="15">
        <v>118850.47</v>
      </c>
      <c r="E149" s="15">
        <v>126819.02</v>
      </c>
      <c r="F149" s="15">
        <v>128105.22</v>
      </c>
      <c r="G149" s="15">
        <v>126289.07</v>
      </c>
      <c r="H149" s="15">
        <f t="shared" si="22"/>
        <v>0</v>
      </c>
      <c r="I149" s="33"/>
      <c r="J149" s="15">
        <f t="shared" si="18"/>
        <v>102484.17600000001</v>
      </c>
      <c r="K149" s="15">
        <f t="shared" si="19"/>
        <v>76863.131999999998</v>
      </c>
      <c r="L149" s="15">
        <f t="shared" si="20"/>
        <v>51242.088000000003</v>
      </c>
      <c r="M149" s="15">
        <f t="shared" si="21"/>
        <v>25621.044000000002</v>
      </c>
    </row>
    <row r="150" spans="1:15" x14ac:dyDescent="0.4">
      <c r="A150" s="13">
        <v>59002</v>
      </c>
      <c r="B150" s="14" t="s">
        <v>139</v>
      </c>
      <c r="C150" s="15">
        <v>589137.57999999996</v>
      </c>
      <c r="D150" s="15">
        <v>319757.30000000005</v>
      </c>
      <c r="E150" s="15">
        <v>302796.79999999999</v>
      </c>
      <c r="F150" s="15">
        <v>589137.57999999996</v>
      </c>
      <c r="G150" s="15">
        <v>333435.94999999995</v>
      </c>
      <c r="H150" s="15">
        <f t="shared" si="22"/>
        <v>0</v>
      </c>
      <c r="I150" s="33"/>
      <c r="J150" s="15">
        <f t="shared" si="18"/>
        <v>471310.06400000001</v>
      </c>
      <c r="K150" s="15">
        <f t="shared" si="19"/>
        <v>353482.54799999995</v>
      </c>
      <c r="L150" s="15">
        <f t="shared" si="20"/>
        <v>235655.03200000001</v>
      </c>
      <c r="M150" s="15">
        <f t="shared" si="21"/>
        <v>117827.516</v>
      </c>
    </row>
    <row r="151" spans="1:15" x14ac:dyDescent="0.4">
      <c r="A151" s="13">
        <v>2006</v>
      </c>
      <c r="B151" s="14" t="s">
        <v>10</v>
      </c>
      <c r="C151" s="15">
        <v>127180.59999999999</v>
      </c>
      <c r="D151" s="15">
        <v>147867.84</v>
      </c>
      <c r="E151" s="15">
        <v>126976.84</v>
      </c>
      <c r="F151" s="15">
        <v>147867.84</v>
      </c>
      <c r="G151" s="15">
        <v>112509.74</v>
      </c>
      <c r="H151" s="15">
        <f t="shared" si="22"/>
        <v>0</v>
      </c>
      <c r="I151" s="33"/>
      <c r="J151" s="15">
        <f t="shared" si="18"/>
        <v>118294.272</v>
      </c>
      <c r="K151" s="15">
        <f t="shared" si="19"/>
        <v>88720.703999999998</v>
      </c>
      <c r="L151" s="15">
        <f t="shared" si="20"/>
        <v>59147.135999999999</v>
      </c>
      <c r="M151" s="15">
        <f t="shared" si="21"/>
        <v>29573.567999999999</v>
      </c>
    </row>
    <row r="152" spans="1:15" x14ac:dyDescent="0.4">
      <c r="A152" s="13">
        <v>55004</v>
      </c>
      <c r="B152" s="14" t="s">
        <v>131</v>
      </c>
      <c r="C152" s="15">
        <v>101418.98000000001</v>
      </c>
      <c r="D152" s="15">
        <v>75664.12999999999</v>
      </c>
      <c r="E152" s="15">
        <v>82642.45</v>
      </c>
      <c r="F152" s="15">
        <v>101418.98000000001</v>
      </c>
      <c r="G152" s="15">
        <v>86590.88</v>
      </c>
      <c r="H152" s="15">
        <f t="shared" si="22"/>
        <v>0</v>
      </c>
      <c r="I152" s="33"/>
      <c r="J152" s="15">
        <f t="shared" si="18"/>
        <v>81135.184000000008</v>
      </c>
      <c r="K152" s="15">
        <f t="shared" si="19"/>
        <v>60851.388000000006</v>
      </c>
      <c r="L152" s="15">
        <f t="shared" si="20"/>
        <v>40567.592000000004</v>
      </c>
      <c r="M152" s="15">
        <f t="shared" si="21"/>
        <v>20283.796000000002</v>
      </c>
    </row>
    <row r="153" spans="1:15" x14ac:dyDescent="0.4">
      <c r="A153" s="13">
        <v>63003</v>
      </c>
      <c r="B153" s="14" t="s">
        <v>152</v>
      </c>
      <c r="C153" s="15">
        <v>957993.8</v>
      </c>
      <c r="D153" s="15">
        <v>840964.34000000008</v>
      </c>
      <c r="E153" s="15">
        <v>899377.99</v>
      </c>
      <c r="F153" s="15">
        <v>957993.8</v>
      </c>
      <c r="G153" s="15">
        <v>917082.66999999993</v>
      </c>
      <c r="H153" s="15">
        <f t="shared" si="22"/>
        <v>0</v>
      </c>
      <c r="I153" s="33"/>
      <c r="J153" s="15">
        <f t="shared" si="18"/>
        <v>766395.04</v>
      </c>
      <c r="K153" s="15">
        <f t="shared" si="19"/>
        <v>574796.28</v>
      </c>
      <c r="L153" s="15">
        <f t="shared" si="20"/>
        <v>383197.52</v>
      </c>
      <c r="M153" s="15">
        <f t="shared" si="21"/>
        <v>191598.76</v>
      </c>
    </row>
    <row r="154" spans="1:15" x14ac:dyDescent="0.4">
      <c r="A154" s="16"/>
      <c r="B154" s="17" t="s">
        <v>156</v>
      </c>
      <c r="C154" s="18">
        <f t="shared" ref="C154:G154" si="23">SUM(C4:C153)</f>
        <v>53134751.30999998</v>
      </c>
      <c r="D154" s="18">
        <f t="shared" si="23"/>
        <v>49195186.980000004</v>
      </c>
      <c r="E154" s="18">
        <f t="shared" si="23"/>
        <v>49006268.660000019</v>
      </c>
      <c r="F154" s="18">
        <f t="shared" si="23"/>
        <v>58922784.729999997</v>
      </c>
      <c r="G154" s="18">
        <f t="shared" si="23"/>
        <v>46258582.31000001</v>
      </c>
      <c r="H154" s="15">
        <f>SUM(H4:H153)</f>
        <v>257799.43999999992</v>
      </c>
      <c r="I154" s="33"/>
      <c r="J154" s="15">
        <f t="shared" ref="J154" si="24">(F154*0.8)</f>
        <v>47138227.784000002</v>
      </c>
      <c r="K154" s="15">
        <f t="shared" ref="K154" si="25">(F154*0.6)</f>
        <v>35353670.838</v>
      </c>
      <c r="L154" s="15">
        <f t="shared" ref="L154" si="26">(F154*0.4)</f>
        <v>23569113.892000001</v>
      </c>
      <c r="M154" s="15">
        <f t="shared" ref="M154" si="27">(F154*0.2)</f>
        <v>11784556.946</v>
      </c>
    </row>
    <row r="155" spans="1:15" x14ac:dyDescent="0.4">
      <c r="A155" s="19"/>
      <c r="B155" s="20"/>
      <c r="C155" s="21"/>
      <c r="D155" s="21"/>
      <c r="E155" s="21"/>
      <c r="F155" s="22"/>
      <c r="G155" s="21"/>
      <c r="H155" s="21"/>
      <c r="J155" s="21"/>
      <c r="K155" s="21"/>
      <c r="L155" s="21"/>
      <c r="M155" s="21"/>
    </row>
    <row r="156" spans="1:15" x14ac:dyDescent="0.4">
      <c r="H156" s="23"/>
      <c r="I156" s="23"/>
      <c r="J156" s="23"/>
      <c r="K156" s="23"/>
      <c r="L156" s="23"/>
      <c r="M156" s="23"/>
    </row>
    <row r="157" spans="1:15" x14ac:dyDescent="0.4">
      <c r="G157" s="24"/>
      <c r="H157" s="25"/>
      <c r="I157" s="34"/>
      <c r="J157" s="25"/>
      <c r="K157" s="25"/>
      <c r="L157" s="25"/>
      <c r="M157" s="25"/>
      <c r="N157" s="26"/>
      <c r="O157" s="26"/>
    </row>
    <row r="158" spans="1:15" x14ac:dyDescent="0.4">
      <c r="G158" s="27"/>
    </row>
    <row r="159" spans="1:15" x14ac:dyDescent="0.4">
      <c r="M159" s="21"/>
    </row>
    <row r="160" spans="1:15" x14ac:dyDescent="0.4">
      <c r="E160" s="28"/>
      <c r="G160" s="29"/>
    </row>
    <row r="161" spans="5:9" s="4" customFormat="1" x14ac:dyDescent="0.4">
      <c r="E161" s="28"/>
      <c r="G161" s="29"/>
      <c r="H161" s="30"/>
      <c r="I161" s="35"/>
    </row>
    <row r="162" spans="5:9" s="4" customFormat="1" x14ac:dyDescent="0.4">
      <c r="E162" s="28"/>
      <c r="G162" s="29"/>
      <c r="H162" s="30"/>
      <c r="I162" s="35"/>
    </row>
    <row r="163" spans="5:9" s="4" customFormat="1" x14ac:dyDescent="0.4">
      <c r="E163" s="28"/>
      <c r="G163" s="29"/>
      <c r="H163" s="30"/>
      <c r="I163" s="35"/>
    </row>
    <row r="164" spans="5:9" s="4" customFormat="1" x14ac:dyDescent="0.4">
      <c r="E164" s="28"/>
      <c r="G164" s="29"/>
      <c r="H164" s="30"/>
      <c r="I164" s="35"/>
    </row>
    <row r="165" spans="5:9" s="4" customFormat="1" x14ac:dyDescent="0.4">
      <c r="E165" s="28"/>
      <c r="G165" s="29"/>
      <c r="H165" s="30"/>
      <c r="I165" s="35"/>
    </row>
    <row r="166" spans="5:9" s="4" customFormat="1" x14ac:dyDescent="0.4">
      <c r="E166" s="28"/>
      <c r="G166" s="29"/>
      <c r="H166" s="30"/>
      <c r="I166" s="35"/>
    </row>
  </sheetData>
  <sortState ref="A4:L153">
    <sortCondition ref="B4:B153"/>
  </sortState>
  <mergeCells count="2">
    <mergeCell ref="A2:B2"/>
    <mergeCell ref="A1:F1"/>
  </mergeCells>
  <pageMargins left="0.2" right="0.2" top="0.5" bottom="0.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Equalized</vt:lpstr>
      <vt:lpstr>Equalized!Print_Area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Jordan</dc:creator>
  <cp:lastModifiedBy>Travis Jordan</cp:lastModifiedBy>
  <cp:lastPrinted>2017-01-11T15:07:56Z</cp:lastPrinted>
  <dcterms:created xsi:type="dcterms:W3CDTF">2017-01-10T22:19:27Z</dcterms:created>
  <dcterms:modified xsi:type="dcterms:W3CDTF">2017-01-12T22:01:25Z</dcterms:modified>
</cp:coreProperties>
</file>