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1. Legislature Files\2019 Legislation\"/>
    </mc:Choice>
  </mc:AlternateContent>
  <xr:revisionPtr revIDLastSave="0" documentId="8_{5B8F568D-45DD-4F35-AE9D-14359987B05D}" xr6:coauthVersionLast="31" xr6:coauthVersionMax="31" xr10:uidLastSave="{00000000-0000-0000-0000-000000000000}"/>
  <bookViews>
    <workbookView xWindow="630" yWindow="600" windowWidth="27495" windowHeight="13995" xr2:uid="{00000000-000D-0000-FFFF-FFFF00000000}"/>
  </bookViews>
  <sheets>
    <sheet name="Sheet1" sheetId="1" r:id="rId1"/>
  </sheets>
  <definedNames>
    <definedName name="_xlnm._FilterDatabase" localSheetId="0" hidden="1">Sheet1!$A$4:$S$156</definedName>
    <definedName name="_xlnm.Print_Area" localSheetId="0">Sheet1!$A$5:$S$156</definedName>
    <definedName name="_xlnm.Print_Titles" localSheetId="0">Sheet1!$1:$4</definedName>
  </definedNames>
  <calcPr calcId="179017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5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6" i="1"/>
  <c r="Q7" i="1"/>
  <c r="Q5" i="1"/>
  <c r="S155" i="1" l="1"/>
  <c r="O156" i="1"/>
  <c r="N156" i="1"/>
  <c r="R155" i="1"/>
  <c r="C155" i="1"/>
  <c r="Q155" i="1" s="1"/>
  <c r="F155" i="1" l="1"/>
  <c r="S153" i="1" l="1"/>
  <c r="S118" i="1"/>
  <c r="S88" i="1"/>
  <c r="S36" i="1"/>
  <c r="S130" i="1"/>
  <c r="S17" i="1"/>
  <c r="S139" i="1"/>
  <c r="S150" i="1"/>
  <c r="S76" i="1"/>
  <c r="S133" i="1"/>
  <c r="S9" i="1"/>
  <c r="S82" i="1"/>
  <c r="S112" i="1"/>
  <c r="S22" i="1"/>
  <c r="S83" i="1"/>
  <c r="S145" i="1"/>
  <c r="S98" i="1"/>
  <c r="S58" i="1"/>
  <c r="S68" i="1"/>
  <c r="S21" i="1"/>
  <c r="S72" i="1"/>
  <c r="S67" i="1"/>
  <c r="S66" i="1"/>
  <c r="S54" i="1"/>
  <c r="S40" i="1"/>
  <c r="S51" i="1"/>
  <c r="S143" i="1"/>
  <c r="S56" i="1"/>
  <c r="S134" i="1"/>
  <c r="S100" i="1"/>
  <c r="S50" i="1"/>
  <c r="S46" i="1"/>
  <c r="S108" i="1"/>
  <c r="S19" i="1"/>
  <c r="S34" i="1"/>
  <c r="S10" i="1"/>
  <c r="S5" i="1"/>
  <c r="S49" i="1"/>
  <c r="S95" i="1"/>
  <c r="S80" i="1"/>
  <c r="S144" i="1"/>
  <c r="S47" i="1"/>
  <c r="S141" i="1"/>
  <c r="S132" i="1"/>
  <c r="S104" i="1"/>
  <c r="S70" i="1"/>
  <c r="S136" i="1"/>
  <c r="S149" i="1"/>
  <c r="S31" i="1"/>
  <c r="S18" i="1"/>
  <c r="S152" i="1"/>
  <c r="S35" i="1"/>
  <c r="S8" i="1"/>
  <c r="S96" i="1"/>
  <c r="S138" i="1"/>
  <c r="S71" i="1"/>
  <c r="S121" i="1"/>
  <c r="S84" i="1"/>
  <c r="S11" i="1"/>
  <c r="S14" i="1"/>
  <c r="S147" i="1"/>
  <c r="S115" i="1"/>
  <c r="S13" i="1"/>
  <c r="S39" i="1"/>
  <c r="S106" i="1"/>
  <c r="S140" i="1"/>
  <c r="S29" i="1"/>
  <c r="S64" i="1"/>
  <c r="S57" i="1"/>
  <c r="S124" i="1"/>
  <c r="S78" i="1"/>
  <c r="S23" i="1"/>
  <c r="S81" i="1"/>
  <c r="R154" i="1"/>
  <c r="R133" i="1"/>
  <c r="R22" i="1"/>
  <c r="R132" i="1"/>
  <c r="R34" i="1"/>
  <c r="R99" i="1"/>
  <c r="R141" i="1"/>
  <c r="R70" i="1"/>
  <c r="R136" i="1"/>
  <c r="R143" i="1"/>
  <c r="R56" i="1"/>
  <c r="R35" i="1"/>
  <c r="R96" i="1"/>
  <c r="R126" i="1"/>
  <c r="R95" i="1"/>
  <c r="R80" i="1"/>
  <c r="R84" i="1"/>
  <c r="R115" i="1"/>
  <c r="R13" i="1"/>
  <c r="R149" i="1"/>
  <c r="R31" i="1"/>
  <c r="R8" i="1"/>
  <c r="R106" i="1"/>
  <c r="R140" i="1"/>
  <c r="R29" i="1"/>
  <c r="R64" i="1"/>
  <c r="R57" i="1"/>
  <c r="R138" i="1"/>
  <c r="R71" i="1"/>
  <c r="R5" i="1"/>
  <c r="R11" i="1"/>
  <c r="R39" i="1"/>
  <c r="R18" i="1"/>
  <c r="R124" i="1"/>
  <c r="R23" i="1"/>
  <c r="R49" i="1"/>
  <c r="R121" i="1"/>
  <c r="R81" i="1"/>
  <c r="R114" i="1"/>
  <c r="R14" i="1"/>
  <c r="R147" i="1"/>
  <c r="R152" i="1"/>
  <c r="R78" i="1"/>
  <c r="R76" i="1" l="1"/>
  <c r="S79" i="1"/>
  <c r="R16" i="1"/>
  <c r="R38" i="1"/>
  <c r="S37" i="1"/>
  <c r="R51" i="1"/>
  <c r="R86" i="1"/>
  <c r="R10" i="1"/>
  <c r="R101" i="1"/>
  <c r="R75" i="1"/>
  <c r="R139" i="1"/>
  <c r="R47" i="1"/>
  <c r="R54" i="1"/>
  <c r="R119" i="1"/>
  <c r="R148" i="1"/>
  <c r="R20" i="1"/>
  <c r="R117" i="1"/>
  <c r="S126" i="1"/>
  <c r="S142" i="1"/>
  <c r="R53" i="1"/>
  <c r="R83" i="1"/>
  <c r="R25" i="1"/>
  <c r="R6" i="1"/>
  <c r="S65" i="1"/>
  <c r="S52" i="1"/>
  <c r="S60" i="1"/>
  <c r="R110" i="1"/>
  <c r="R97" i="1"/>
  <c r="R146" i="1"/>
  <c r="R88" i="1"/>
  <c r="S85" i="1"/>
  <c r="S113" i="1"/>
  <c r="S20" i="1"/>
  <c r="R105" i="1"/>
  <c r="R144" i="1"/>
  <c r="R44" i="1"/>
  <c r="R19" i="1"/>
  <c r="R55" i="1"/>
  <c r="S28" i="1"/>
  <c r="R28" i="1"/>
  <c r="R129" i="1"/>
  <c r="R48" i="1"/>
  <c r="S89" i="1"/>
  <c r="S146" i="1"/>
  <c r="S43" i="1"/>
  <c r="S55" i="1"/>
  <c r="S15" i="1"/>
  <c r="S105" i="1"/>
  <c r="S74" i="1"/>
  <c r="R50" i="1"/>
  <c r="R45" i="1"/>
  <c r="R127" i="1"/>
  <c r="R66" i="1"/>
  <c r="R30" i="1"/>
  <c r="R85" i="1"/>
  <c r="R26" i="1"/>
  <c r="R52" i="1"/>
  <c r="R89" i="1"/>
  <c r="R128" i="1"/>
  <c r="R59" i="1"/>
  <c r="R42" i="1"/>
  <c r="R120" i="1"/>
  <c r="R125" i="1"/>
  <c r="R151" i="1"/>
  <c r="S44" i="1"/>
  <c r="S110" i="1"/>
  <c r="S16" i="1"/>
  <c r="S86" i="1"/>
  <c r="S131" i="1"/>
  <c r="S41" i="1"/>
  <c r="S48" i="1"/>
  <c r="S61" i="1"/>
  <c r="S102" i="1"/>
  <c r="S42" i="1"/>
  <c r="S154" i="1"/>
  <c r="R27" i="1"/>
  <c r="R98" i="1"/>
  <c r="R72" i="1"/>
  <c r="R131" i="1"/>
  <c r="R32" i="1"/>
  <c r="R74" i="1"/>
  <c r="R41" i="1"/>
  <c r="R122" i="1"/>
  <c r="R118" i="1"/>
  <c r="R107" i="1"/>
  <c r="S63" i="1"/>
  <c r="S128" i="1"/>
  <c r="S30" i="1"/>
  <c r="S99" i="1"/>
  <c r="S91" i="1"/>
  <c r="S90" i="1"/>
  <c r="S12" i="1"/>
  <c r="S32" i="1"/>
  <c r="S93" i="1"/>
  <c r="S120" i="1"/>
  <c r="S151" i="1"/>
  <c r="S137" i="1"/>
  <c r="S109" i="1"/>
  <c r="R145" i="1"/>
  <c r="R65" i="1"/>
  <c r="R21" i="1"/>
  <c r="R67" i="1"/>
  <c r="R82" i="1"/>
  <c r="R92" i="1"/>
  <c r="R37" i="1"/>
  <c r="R94" i="1"/>
  <c r="R61" i="1"/>
  <c r="R153" i="1"/>
  <c r="R7" i="1"/>
  <c r="R150" i="1"/>
  <c r="R60" i="1"/>
  <c r="S119" i="1"/>
  <c r="S45" i="1"/>
  <c r="S127" i="1"/>
  <c r="S6" i="1"/>
  <c r="S107" i="1"/>
  <c r="S7" i="1"/>
  <c r="S122" i="1"/>
  <c r="R104" i="1"/>
  <c r="R24" i="1"/>
  <c r="R100" i="1"/>
  <c r="R134" i="1"/>
  <c r="R112" i="1"/>
  <c r="R91" i="1"/>
  <c r="R90" i="1"/>
  <c r="R12" i="1"/>
  <c r="R135" i="1"/>
  <c r="R15" i="1"/>
  <c r="R43" i="1"/>
  <c r="R36" i="1"/>
  <c r="R33" i="1"/>
  <c r="S24" i="1"/>
  <c r="S87" i="1"/>
  <c r="S94" i="1"/>
  <c r="S92" i="1"/>
  <c r="S59" i="1"/>
  <c r="S97" i="1"/>
  <c r="S135" i="1"/>
  <c r="S53" i="1"/>
  <c r="S103" i="1"/>
  <c r="S38" i="1"/>
  <c r="S111" i="1"/>
  <c r="R142" i="1"/>
  <c r="R87" i="1"/>
  <c r="R103" i="1"/>
  <c r="R69" i="1"/>
  <c r="R77" i="1"/>
  <c r="R123" i="1"/>
  <c r="R116" i="1"/>
  <c r="R130" i="1"/>
  <c r="R73" i="1"/>
  <c r="R102" i="1"/>
  <c r="S101" i="1"/>
  <c r="S26" i="1"/>
  <c r="S25" i="1"/>
  <c r="S33" i="1"/>
  <c r="S125" i="1"/>
  <c r="S123" i="1"/>
  <c r="S117" i="1"/>
  <c r="R79" i="1"/>
  <c r="R108" i="1"/>
  <c r="R46" i="1"/>
  <c r="R40" i="1"/>
  <c r="R63" i="1"/>
  <c r="R113" i="1"/>
  <c r="R68" i="1"/>
  <c r="R58" i="1"/>
  <c r="R9" i="1"/>
  <c r="R17" i="1"/>
  <c r="R137" i="1"/>
  <c r="R93" i="1"/>
  <c r="R111" i="1"/>
  <c r="R109" i="1"/>
  <c r="S27" i="1"/>
  <c r="S75" i="1"/>
  <c r="S69" i="1"/>
  <c r="S148" i="1"/>
  <c r="S77" i="1"/>
  <c r="S116" i="1"/>
  <c r="S129" i="1"/>
  <c r="S73" i="1"/>
  <c r="S114" i="1"/>
</calcChain>
</file>

<file path=xl/sharedStrings.xml><?xml version="1.0" encoding="utf-8"?>
<sst xmlns="http://schemas.openxmlformats.org/spreadsheetml/2006/main" count="539" uniqueCount="176">
  <si>
    <t>District Number</t>
  </si>
  <si>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</si>
  <si>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</si>
  <si>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</si>
  <si>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</si>
  <si>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</si>
  <si>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</si>
  <si>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</si>
  <si>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</si>
  <si>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</si>
  <si>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</si>
  <si>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</si>
  <si>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</si>
  <si>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</si>
  <si>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</si>
  <si>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</si>
  <si>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</si>
  <si>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</si>
  <si>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</si>
  <si>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</si>
  <si>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</si>
  <si>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</si>
  <si>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</si>
  <si>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</si>
  <si>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</si>
  <si>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</si>
  <si>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</si>
  <si>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</si>
  <si>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</si>
  <si>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</si>
  <si>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</si>
  <si>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</si>
  <si>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</si>
  <si>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</si>
  <si>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</si>
  <si>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</si>
  <si>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</si>
  <si>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</si>
  <si>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</si>
  <si>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</si>
  <si>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</si>
  <si>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</si>
  <si>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</si>
  <si>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</si>
  <si>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</si>
  <si>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</si>
  <si>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</si>
  <si>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</si>
  <si>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</si>
  <si>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</si>
  <si>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</si>
  <si>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</si>
  <si>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</si>
  <si>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</si>
  <si>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</si>
  <si>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</si>
  <si>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</si>
  <si>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</si>
  <si>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</si>
  <si>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</si>
  <si>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</si>
  <si>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</si>
  <si>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</si>
  <si>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</si>
  <si>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</si>
  <si>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</si>
  <si>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</si>
  <si>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</si>
  <si>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</si>
  <si>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</si>
  <si>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</si>
  <si>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</si>
  <si>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</si>
  <si>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</si>
  <si>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</si>
  <si>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</si>
  <si>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</si>
  <si>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</si>
  <si>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</si>
  <si>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</si>
  <si>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</si>
  <si>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</si>
  <si>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</si>
  <si>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</si>
  <si>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</si>
  <si>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</si>
  <si>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</si>
  <si>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</si>
  <si>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</si>
  <si>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</si>
  <si>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</si>
  <si>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</si>
  <si>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</si>
  <si>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</si>
  <si>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</si>
  <si>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</si>
  <si>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</si>
  <si>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</si>
  <si>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</si>
  <si>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</si>
  <si>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</si>
  <si>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</si>
  <si>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</si>
  <si>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</si>
  <si>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</si>
  <si>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</si>
  <si>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</si>
  <si>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</si>
  <si>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</si>
  <si>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</si>
  <si>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</si>
  <si>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</si>
  <si>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</si>
  <si>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</si>
  <si>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</si>
  <si>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</si>
  <si>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</si>
  <si>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</si>
  <si>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</si>
  <si>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</si>
  <si>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</si>
  <si>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</si>
  <si>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</si>
  <si>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</si>
  <si>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</si>
  <si>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</si>
  <si>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</si>
  <si>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</si>
  <si>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</si>
  <si>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</si>
  <si>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</si>
  <si>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Tri-Valley 49-6</t>
  </si>
  <si>
    <t>Tripp-Delmont 33-5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</si>
  <si>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</si>
  <si>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</si>
  <si>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</si>
  <si>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</si>
  <si>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</si>
  <si>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</si>
  <si>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</si>
  <si>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</si>
  <si>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</si>
  <si>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</si>
  <si>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</si>
  <si>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</si>
  <si>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</si>
  <si>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</si>
  <si>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</si>
  <si>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</si>
  <si>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</si>
  <si>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</si>
  <si>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</si>
  <si>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STATEWIDE</t>
  </si>
  <si>
    <t>x</t>
  </si>
  <si>
    <t xml:space="preserve"> </t>
  </si>
  <si>
    <t>Yes</t>
  </si>
  <si>
    <t>No</t>
  </si>
  <si>
    <t>Full Waiver</t>
  </si>
  <si>
    <t>Conditional Waiver</t>
  </si>
  <si>
    <t>School Finance Accountability Board Recommendation</t>
  </si>
  <si>
    <t>N/A</t>
  </si>
  <si>
    <t>N/A - District does not receive state aid.</t>
  </si>
  <si>
    <t>Last updated June 2018</t>
  </si>
  <si>
    <t>Teacher Compensation Summary - FY2017</t>
  </si>
  <si>
    <t>Total 
FTE</t>
  </si>
  <si>
    <t>Average
 Teacher Compensation</t>
  </si>
  <si>
    <t>TOTAL 
Teacher Compensation</t>
  </si>
  <si>
    <t>Average 
Teacher 
Salary</t>
  </si>
  <si>
    <t>Met 
Accountabilities of SDCL 13-13-73.6</t>
  </si>
  <si>
    <t>Teacher Compensation Summary - FY2018</t>
  </si>
  <si>
    <t>Annual Change in Avg. TC</t>
  </si>
  <si>
    <t>Grant-Deuel - CLOSED</t>
  </si>
  <si>
    <t>% Increase</t>
  </si>
  <si>
    <t>Annual Change in Avg Salary</t>
  </si>
  <si>
    <t>Annual Change in FTE</t>
  </si>
  <si>
    <t>as of 10/19/2018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</si>
</sst>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$-409]#,##0;[$$-409]\-#,##0"/>
    <numFmt numFmtId="165" formatCode="m/d/yyyy"/>
    <numFmt numFmtId="166" formatCode="[$$-409]#,##0.00_);\([$$-409]#,##0.00\)"/>
    <numFmt numFmtId="167" formatCode="&quot;$&quot;#,##0"/>
  </numFmts>
  <fonts count="6" x14ac:knownFonts="1">
    <font>
      <sz val="10"/>
      <color rgb="FF000000"/>
      <name val="ARIAL"/>
      <charset val="1"/>
    </font>
    <font>
      <sz val="10"/>
      <color rgb="FF000000"/>
      <name val="Ebrima"/>
    </font>
    <font>
      <sz val="8"/>
      <color rgb="FF000000"/>
      <name val="Ebrima"/>
    </font>
    <font>
      <sz val="14"/>
      <color rgb="FF000000"/>
      <name val="Ebrima"/>
    </font>
    <font>
      <sz val="9"/>
      <color rgb="FF000000"/>
      <name val="Ebrima"/>
    </font>
    <font>
      <sz val="10"/>
      <color theme="0"/>
      <name val="Ebrima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39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3" xfId="0" applyFont="1" applyBorder="1"/>
    <xf numFmtId="165" fontId="1" fillId="0" borderId="0" xfId="0" applyNumberFormat="1" applyFont="1" applyBorder="1" applyAlignment="1">
      <alignment vertical="top"/>
    </xf>
    <xf numFmtId="0" fontId="1" fillId="0" borderId="0" xfId="0" applyFont="1" applyBorder="1"/>
    <xf numFmtId="166" fontId="1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7" fontId="3" fillId="0" borderId="0" xfId="0" applyNumberFormat="1" applyFont="1"/>
    <xf numFmtId="167" fontId="1" fillId="0" borderId="0" xfId="0" applyNumberFormat="1" applyFont="1"/>
    <xf numFmtId="6" fontId="3" fillId="0" borderId="0" xfId="0" applyNumberFormat="1" applyFont="1"/>
    <xf numFmtId="6" fontId="1" fillId="0" borderId="0" xfId="0" applyNumberFormat="1" applyFont="1"/>
    <xf numFmtId="2" fontId="3" fillId="0" borderId="0" xfId="0" applyNumberFormat="1" applyFont="1"/>
    <xf numFmtId="2" fontId="1" fillId="0" borderId="0" xfId="0" applyNumberFormat="1" applyFont="1"/>
    <xf numFmtId="167" fontId="4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vertical="top"/>
    </xf>
    <xf numFmtId="2" fontId="1" fillId="0" borderId="4" xfId="0" applyNumberFormat="1" applyFont="1" applyBorder="1"/>
    <xf numFmtId="167" fontId="1" fillId="0" borderId="4" xfId="0" applyNumberFormat="1" applyFont="1" applyBorder="1"/>
    <xf numFmtId="2" fontId="1" fillId="0" borderId="4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4" xfId="0" applyFont="1" applyBorder="1"/>
    <xf numFmtId="10" fontId="1" fillId="0" borderId="4" xfId="0" applyNumberFormat="1" applyFont="1" applyBorder="1"/>
    <xf numFmtId="6" fontId="1" fillId="0" borderId="5" xfId="0" applyNumberFormat="1" applyFont="1" applyBorder="1" applyAlignment="1">
      <alignment horizontal="center" wrapText="1"/>
    </xf>
    <xf numFmtId="6" fontId="1" fillId="0" borderId="5" xfId="0" applyNumberFormat="1" applyFont="1" applyBorder="1"/>
    <xf numFmtId="0" fontId="4" fillId="0" borderId="0" xfId="0" applyFont="1" applyAlignment="1">
      <alignment horizontal="right"/>
    </xf>
    <xf numFmtId="167" fontId="1" fillId="3" borderId="4" xfId="0" applyNumberFormat="1" applyFont="1" applyFill="1" applyBorder="1"/>
    <xf numFmtId="40" fontId="3" fillId="0" borderId="0" xfId="0" applyNumberFormat="1" applyFont="1"/>
    <xf numFmtId="40" fontId="1" fillId="0" borderId="0" xfId="0" applyNumberFormat="1" applyFont="1"/>
    <xf numFmtId="40" fontId="1" fillId="0" borderId="5" xfId="0" applyNumberFormat="1" applyFont="1" applyBorder="1" applyAlignment="1">
      <alignment horizontal="center" wrapText="1"/>
    </xf>
    <xf numFmtId="40" fontId="1" fillId="0" borderId="5" xfId="0" applyNumberFormat="1" applyFont="1" applyBorder="1"/>
    <xf numFmtId="0" fontId="5" fillId="2" borderId="2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wrapText="1"/>
    </xf>
    <xf numFmtId="167" fontId="5" fillId="4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0</xdr:row>
      <xdr:rowOff>57151</xdr:rowOff>
    </xdr:from>
    <xdr:to>
      <xdr:col>18</xdr:col>
      <xdr:colOff>619125</xdr:colOff>
      <xdr:row>2</xdr:row>
      <xdr:rowOff>137807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2D302-B9E1-4494-880F-C74EC3D8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57151"/>
          <a:ext cx="2105025" cy="518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156"/>
  <sheetViews>
    <sheetView showGridLines="0" tabSelected="1" workbookViewId="0">
      <pane ySplit="4" topLeftCell="A5" activePane="bottomLeft" state="frozen"/>
      <selection pane="bottomLeft" activeCell="B142" sqref="B142"/>
    </sheetView>
  </sheetViews>
  <sheetFormatPr defaultColWidth="6.85546875" defaultRowHeight="14.25" x14ac:dyDescent="0.25"/>
  <cols>
    <col min="1" max="1" width="8.7109375" style="1" customWidth="1"/>
    <col min="2" max="2" width="23.7109375" style="1" bestFit="1" customWidth="1"/>
    <col min="3" max="3" width="8.7109375" style="1" customWidth="1"/>
    <col min="4" max="4" width="10.7109375" style="1" customWidth="1"/>
    <col min="5" max="5" width="14" style="1" customWidth="1"/>
    <col min="6" max="6" width="14.7109375" style="1" customWidth="1"/>
    <col min="7" max="7" width="5.7109375" style="1" hidden="1" customWidth="1"/>
    <col min="8" max="8" width="14.140625" style="2" customWidth="1"/>
    <col min="9" max="9" width="17.140625" style="2" customWidth="1"/>
    <col min="10" max="10" width="2.85546875" style="1" customWidth="1"/>
    <col min="11" max="11" width="10.42578125" style="1" customWidth="1"/>
    <col min="12" max="12" width="26.28515625" style="1" customWidth="1"/>
    <col min="13" max="13" width="10.140625" style="24" bestFit="1" customWidth="1"/>
    <col min="14" max="14" width="14.42578125" style="20" customWidth="1"/>
    <col min="15" max="15" width="15.42578125" style="20" customWidth="1"/>
    <col min="16" max="16" width="2.140625" style="1" customWidth="1"/>
    <col min="17" max="17" width="10.85546875" style="39" customWidth="1"/>
    <col min="18" max="18" width="10.85546875" style="22" customWidth="1"/>
    <col min="19" max="19" width="10.85546875" style="1" customWidth="1"/>
    <col min="20" max="16384" width="6.85546875" style="1"/>
  </cols>
  <sheetData>
    <row r="1" spans="1:21" s="12" customFormat="1" ht="20.25" x14ac:dyDescent="0.35">
      <c r="A1" s="11" t="s">
        <v>163</v>
      </c>
      <c r="H1" s="11"/>
      <c r="K1" s="12" t="s">
        <v>169</v>
      </c>
      <c r="M1" s="23"/>
      <c r="N1" s="19"/>
      <c r="Q1" s="38"/>
      <c r="R1" s="21"/>
    </row>
    <row r="2" spans="1:21" x14ac:dyDescent="0.25">
      <c r="B2" s="36" t="s">
        <v>162</v>
      </c>
      <c r="L2" s="25" t="s">
        <v>175</v>
      </c>
    </row>
    <row r="3" spans="1:21" ht="15" thickBot="1" x14ac:dyDescent="0.3"/>
    <row r="4" spans="1:21" s="3" customFormat="1" ht="63" customHeight="1" thickBot="1" x14ac:dyDescent="0.3">
      <c r="A4" s="42" t="s">
        <v>0</v>
      </c>
      <c r="B4" s="42" t="s">
        <v>1</v>
      </c>
      <c r="C4" s="42" t="s">
        <v>164</v>
      </c>
      <c r="D4" s="42" t="s">
        <v>167</v>
      </c>
      <c r="E4" s="42" t="s">
        <v>165</v>
      </c>
      <c r="F4" s="42" t="s">
        <v>166</v>
      </c>
      <c r="H4" s="42" t="s">
        <v>168</v>
      </c>
      <c r="I4" s="42" t="s">
        <v>159</v>
      </c>
      <c r="K4" s="43" t="s">
        <v>0</v>
      </c>
      <c r="L4" s="43" t="s">
        <v>1</v>
      </c>
      <c r="M4" s="44" t="s">
        <v>164</v>
      </c>
      <c r="N4" s="45" t="s">
        <v>167</v>
      </c>
      <c r="O4" s="45" t="s">
        <v>165</v>
      </c>
      <c r="Q4" s="40" t="s">
        <v>174</v>
      </c>
      <c r="R4" s="34" t="s">
        <v>170</v>
      </c>
      <c r="S4" s="34" t="s">
        <v>173</v>
      </c>
    </row>
    <row r="5" spans="1:21" ht="15" customHeight="1" thickBot="1" x14ac:dyDescent="0.3">
      <c r="A5" s="4">
        <v>6001</v>
      </c>
      <c r="B5" s="5" t="s">
        <v>2</v>
      </c>
      <c r="C5" s="6">
        <v>295.35000000000002</v>
      </c>
      <c r="D5" s="7">
        <v>47879</v>
      </c>
      <c r="E5" s="10">
        <v>61769</v>
      </c>
      <c r="F5" s="7">
        <v>18243469</v>
      </c>
      <c r="G5" s="8"/>
      <c r="H5" s="9" t="s">
        <v>155</v>
      </c>
      <c r="I5" s="9"/>
      <c r="K5" s="26">
        <v>6001</v>
      </c>
      <c r="L5" s="27" t="s">
        <v>2</v>
      </c>
      <c r="M5" s="28">
        <v>301.89000000000004</v>
      </c>
      <c r="N5" s="29">
        <v>48431</v>
      </c>
      <c r="O5" s="37">
        <v>62551</v>
      </c>
      <c r="Q5" s="41">
        <f>M5-C5</f>
        <v>6.5400000000000205</v>
      </c>
      <c r="R5" s="35">
        <f>O5-E5</f>
        <v>782</v>
      </c>
      <c r="S5" s="35">
        <f>N5-D5</f>
        <v>552</v>
      </c>
      <c r="T5" s="20"/>
      <c r="U5" s="20"/>
    </row>
    <row r="6" spans="1:21" ht="15" customHeight="1" thickBot="1" x14ac:dyDescent="0.3">
      <c r="A6" s="4">
        <v>58003</v>
      </c>
      <c r="B6" s="5" t="s">
        <v>3</v>
      </c>
      <c r="C6" s="6">
        <v>26.07</v>
      </c>
      <c r="D6" s="7">
        <v>42557</v>
      </c>
      <c r="E6" s="10">
        <v>55834</v>
      </c>
      <c r="F6" s="7">
        <v>1455580</v>
      </c>
      <c r="G6" s="8"/>
      <c r="H6" s="9" t="s">
        <v>160</v>
      </c>
      <c r="I6" s="9"/>
      <c r="K6" s="26">
        <v>58003</v>
      </c>
      <c r="L6" s="27" t="s">
        <v>3</v>
      </c>
      <c r="M6" s="28">
        <v>26.919999999999998</v>
      </c>
      <c r="N6" s="29">
        <v>43267</v>
      </c>
      <c r="O6" s="37">
        <v>57484</v>
      </c>
      <c r="Q6" s="41">
        <f>M6-C6</f>
        <v>0.84999999999999787</v>
      </c>
      <c r="R6" s="35">
        <f>O6-E6</f>
        <v>1650</v>
      </c>
      <c r="S6" s="35">
        <f>N6-D6</f>
        <v>710</v>
      </c>
      <c r="T6" s="20"/>
      <c r="U6" s="20"/>
    </row>
    <row r="7" spans="1:21" ht="15" customHeight="1" thickBot="1" x14ac:dyDescent="0.3">
      <c r="A7" s="4">
        <v>61001</v>
      </c>
      <c r="B7" s="5" t="s">
        <v>4</v>
      </c>
      <c r="C7" s="6">
        <v>27.75</v>
      </c>
      <c r="D7" s="7">
        <v>41071</v>
      </c>
      <c r="E7" s="10">
        <v>50930</v>
      </c>
      <c r="F7" s="7">
        <v>1413302</v>
      </c>
      <c r="G7" s="8"/>
      <c r="H7" s="9" t="s">
        <v>155</v>
      </c>
      <c r="I7" s="9"/>
      <c r="K7" s="26">
        <v>61001</v>
      </c>
      <c r="L7" s="27" t="s">
        <v>4</v>
      </c>
      <c r="M7" s="28">
        <v>23.25</v>
      </c>
      <c r="N7" s="29">
        <v>42110</v>
      </c>
      <c r="O7" s="37">
        <v>51872</v>
      </c>
      <c r="Q7" s="41">
        <f>M7-C7</f>
        <v>-4.5</v>
      </c>
      <c r="R7" s="35">
        <f>O7-E7</f>
        <v>942</v>
      </c>
      <c r="S7" s="35">
        <f>N7-D7</f>
        <v>1039</v>
      </c>
      <c r="T7" s="20"/>
      <c r="U7" s="20"/>
    </row>
    <row r="8" spans="1:21" ht="15" customHeight="1" thickBot="1" x14ac:dyDescent="0.3">
      <c r="A8" s="4">
        <v>11001</v>
      </c>
      <c r="B8" s="5" t="s">
        <v>5</v>
      </c>
      <c r="C8" s="6">
        <v>33.32</v>
      </c>
      <c r="D8" s="7">
        <v>45336</v>
      </c>
      <c r="E8" s="10">
        <v>59760</v>
      </c>
      <c r="F8" s="7">
        <v>1991205</v>
      </c>
      <c r="G8" s="8"/>
      <c r="H8" s="9" t="s">
        <v>155</v>
      </c>
      <c r="I8" s="9"/>
      <c r="K8" s="26">
        <v>11001</v>
      </c>
      <c r="L8" s="27" t="s">
        <v>5</v>
      </c>
      <c r="M8" s="28">
        <v>32.57</v>
      </c>
      <c r="N8" s="29">
        <v>45969</v>
      </c>
      <c r="O8" s="37">
        <v>61251</v>
      </c>
      <c r="Q8" s="41">
        <f>M8-C8</f>
        <v>-0.75</v>
      </c>
      <c r="R8" s="35">
        <f>O8-E8</f>
        <v>1491</v>
      </c>
      <c r="S8" s="35">
        <f>N8-D8</f>
        <v>633</v>
      </c>
      <c r="T8" s="20"/>
      <c r="U8" s="20"/>
    </row>
    <row r="9" spans="1:21" ht="15" customHeight="1" thickBot="1" x14ac:dyDescent="0.3">
      <c r="A9" s="4">
        <v>38001</v>
      </c>
      <c r="B9" s="5" t="s">
        <v>6</v>
      </c>
      <c r="C9" s="6">
        <v>21.25</v>
      </c>
      <c r="D9" s="7">
        <v>43504</v>
      </c>
      <c r="E9" s="10">
        <v>56680</v>
      </c>
      <c r="F9" s="7">
        <v>1204442</v>
      </c>
      <c r="G9" s="8"/>
      <c r="H9" s="9" t="s">
        <v>155</v>
      </c>
      <c r="I9" s="9"/>
      <c r="K9" s="26">
        <v>38001</v>
      </c>
      <c r="L9" s="27" t="s">
        <v>6</v>
      </c>
      <c r="M9" s="28">
        <v>21.25</v>
      </c>
      <c r="N9" s="29">
        <v>45068</v>
      </c>
      <c r="O9" s="37">
        <v>58659</v>
      </c>
      <c r="Q9" s="41">
        <f>M9-C9</f>
        <v>0</v>
      </c>
      <c r="R9" s="35">
        <f>O9-E9</f>
        <v>1979</v>
      </c>
      <c r="S9" s="35">
        <f>N9-D9</f>
        <v>1564</v>
      </c>
      <c r="T9" s="20"/>
      <c r="U9" s="20"/>
    </row>
    <row r="10" spans="1:21" ht="15" customHeight="1" thickBot="1" x14ac:dyDescent="0.3">
      <c r="A10" s="4">
        <v>21001</v>
      </c>
      <c r="B10" s="5" t="s">
        <v>7</v>
      </c>
      <c r="C10" s="6">
        <v>18.52</v>
      </c>
      <c r="D10" s="7">
        <v>40552</v>
      </c>
      <c r="E10" s="10">
        <v>54081</v>
      </c>
      <c r="F10" s="7">
        <v>1001588</v>
      </c>
      <c r="G10" s="8"/>
      <c r="H10" s="9" t="s">
        <v>155</v>
      </c>
      <c r="I10" s="9"/>
      <c r="K10" s="26">
        <v>21001</v>
      </c>
      <c r="L10" s="27" t="s">
        <v>7</v>
      </c>
      <c r="M10" s="28">
        <v>18.450000000000003</v>
      </c>
      <c r="N10" s="29">
        <v>41821</v>
      </c>
      <c r="O10" s="37">
        <v>56138</v>
      </c>
      <c r="Q10" s="41">
        <f>M10-C10</f>
        <v>-6.9999999999996732E-2</v>
      </c>
      <c r="R10" s="35">
        <f>O10-E10</f>
        <v>2057</v>
      </c>
      <c r="S10" s="35">
        <f>N10-D10</f>
        <v>1269</v>
      </c>
      <c r="T10" s="20"/>
      <c r="U10" s="20"/>
    </row>
    <row r="11" spans="1:21" ht="15" customHeight="1" thickBot="1" x14ac:dyDescent="0.3">
      <c r="A11" s="4">
        <v>4001</v>
      </c>
      <c r="B11" s="5" t="s">
        <v>8</v>
      </c>
      <c r="C11" s="6">
        <v>21.23</v>
      </c>
      <c r="D11" s="7">
        <v>43716</v>
      </c>
      <c r="E11" s="10">
        <v>55475</v>
      </c>
      <c r="F11" s="7">
        <v>1177743</v>
      </c>
      <c r="G11" s="8"/>
      <c r="H11" s="9" t="s">
        <v>155</v>
      </c>
      <c r="I11" s="9"/>
      <c r="K11" s="26">
        <v>4001</v>
      </c>
      <c r="L11" s="27" t="s">
        <v>8</v>
      </c>
      <c r="M11" s="28">
        <v>21.49</v>
      </c>
      <c r="N11" s="29">
        <v>43786</v>
      </c>
      <c r="O11" s="37">
        <v>55522</v>
      </c>
      <c r="Q11" s="41">
        <f>M11-C11</f>
        <v>0.25999999999999801</v>
      </c>
      <c r="R11" s="35">
        <f>O11-E11</f>
        <v>47</v>
      </c>
      <c r="S11" s="35">
        <f>N11-D11</f>
        <v>70</v>
      </c>
      <c r="T11" s="20"/>
      <c r="U11" s="20"/>
    </row>
    <row r="12" spans="1:21" ht="15" customHeight="1" thickBot="1" x14ac:dyDescent="0.3">
      <c r="A12" s="4">
        <v>49001</v>
      </c>
      <c r="B12" s="5" t="s">
        <v>9</v>
      </c>
      <c r="C12" s="6">
        <v>35</v>
      </c>
      <c r="D12" s="7">
        <v>45406</v>
      </c>
      <c r="E12" s="10">
        <v>57149</v>
      </c>
      <c r="F12" s="7">
        <v>2000203</v>
      </c>
      <c r="G12" s="8"/>
      <c r="H12" s="9" t="s">
        <v>155</v>
      </c>
      <c r="I12" s="9"/>
      <c r="K12" s="26">
        <v>49001</v>
      </c>
      <c r="L12" s="27" t="s">
        <v>9</v>
      </c>
      <c r="M12" s="28">
        <v>34.760000000000005</v>
      </c>
      <c r="N12" s="29">
        <v>45732</v>
      </c>
      <c r="O12" s="37">
        <v>57659</v>
      </c>
      <c r="Q12" s="41">
        <f>M12-C12</f>
        <v>-0.23999999999999488</v>
      </c>
      <c r="R12" s="35">
        <f>O12-E12</f>
        <v>510</v>
      </c>
      <c r="S12" s="35">
        <f>N12-D12</f>
        <v>326</v>
      </c>
      <c r="T12" s="20"/>
      <c r="U12" s="20"/>
    </row>
    <row r="13" spans="1:21" ht="15" customHeight="1" thickBot="1" x14ac:dyDescent="0.3">
      <c r="A13" s="4">
        <v>9001</v>
      </c>
      <c r="B13" s="5" t="s">
        <v>10</v>
      </c>
      <c r="C13" s="6">
        <v>92.8</v>
      </c>
      <c r="D13" s="7">
        <v>43722</v>
      </c>
      <c r="E13" s="10">
        <v>57951</v>
      </c>
      <c r="F13" s="7">
        <v>5377879</v>
      </c>
      <c r="G13" s="8"/>
      <c r="H13" s="9" t="s">
        <v>155</v>
      </c>
      <c r="I13" s="9"/>
      <c r="K13" s="26">
        <v>9001</v>
      </c>
      <c r="L13" s="27" t="s">
        <v>10</v>
      </c>
      <c r="M13" s="28">
        <v>94.43</v>
      </c>
      <c r="N13" s="29">
        <v>44128</v>
      </c>
      <c r="O13" s="37">
        <v>58162</v>
      </c>
      <c r="Q13" s="41">
        <f>M13-C13</f>
        <v>1.6300000000000097</v>
      </c>
      <c r="R13" s="35">
        <f>O13-E13</f>
        <v>211</v>
      </c>
      <c r="S13" s="35">
        <f>N13-D13</f>
        <v>406</v>
      </c>
      <c r="T13" s="20"/>
      <c r="U13" s="20"/>
    </row>
    <row r="14" spans="1:21" ht="15" customHeight="1" thickBot="1" x14ac:dyDescent="0.3">
      <c r="A14" s="4">
        <v>3001</v>
      </c>
      <c r="B14" s="5" t="s">
        <v>11</v>
      </c>
      <c r="C14" s="6">
        <v>43</v>
      </c>
      <c r="D14" s="7">
        <v>44398</v>
      </c>
      <c r="E14" s="10">
        <v>57374</v>
      </c>
      <c r="F14" s="7">
        <v>2467061</v>
      </c>
      <c r="G14" s="8"/>
      <c r="H14" s="9" t="s">
        <v>155</v>
      </c>
      <c r="I14" s="9"/>
      <c r="K14" s="26">
        <v>3001</v>
      </c>
      <c r="L14" s="27" t="s">
        <v>11</v>
      </c>
      <c r="M14" s="28">
        <v>37.870000000000005</v>
      </c>
      <c r="N14" s="29">
        <v>44779</v>
      </c>
      <c r="O14" s="37">
        <v>60420</v>
      </c>
      <c r="Q14" s="41">
        <f>M14-C14</f>
        <v>-5.1299999999999955</v>
      </c>
      <c r="R14" s="35">
        <f>O14-E14</f>
        <v>3046</v>
      </c>
      <c r="S14" s="35">
        <f>N14-D14</f>
        <v>381</v>
      </c>
      <c r="T14" s="20"/>
      <c r="U14" s="20"/>
    </row>
    <row r="15" spans="1:21" ht="15" customHeight="1" thickBot="1" x14ac:dyDescent="0.3">
      <c r="A15" s="4">
        <v>61002</v>
      </c>
      <c r="B15" s="5" t="s">
        <v>12</v>
      </c>
      <c r="C15" s="6">
        <v>45</v>
      </c>
      <c r="D15" s="7">
        <v>46340</v>
      </c>
      <c r="E15" s="10">
        <v>57264</v>
      </c>
      <c r="F15" s="7">
        <v>2576877</v>
      </c>
      <c r="G15" s="8"/>
      <c r="H15" s="9" t="s">
        <v>155</v>
      </c>
      <c r="I15" s="9"/>
      <c r="K15" s="26">
        <v>61002</v>
      </c>
      <c r="L15" s="27" t="s">
        <v>12</v>
      </c>
      <c r="M15" s="28">
        <v>44.47</v>
      </c>
      <c r="N15" s="29">
        <v>46724</v>
      </c>
      <c r="O15" s="37">
        <v>57459</v>
      </c>
      <c r="Q15" s="41">
        <f>M15-C15</f>
        <v>-0.53000000000000114</v>
      </c>
      <c r="R15" s="35">
        <f>O15-E15</f>
        <v>195</v>
      </c>
      <c r="S15" s="35">
        <f>N15-D15</f>
        <v>384</v>
      </c>
      <c r="T15" s="20"/>
      <c r="U15" s="20"/>
    </row>
    <row r="16" spans="1:21" ht="15" customHeight="1" thickBot="1" x14ac:dyDescent="0.3">
      <c r="A16" s="4">
        <v>25001</v>
      </c>
      <c r="B16" s="5" t="s">
        <v>13</v>
      </c>
      <c r="C16" s="6">
        <v>11.47</v>
      </c>
      <c r="D16" s="7">
        <v>40257</v>
      </c>
      <c r="E16" s="10">
        <v>47037</v>
      </c>
      <c r="F16" s="7">
        <v>539509</v>
      </c>
      <c r="G16" s="8"/>
      <c r="H16" s="9" t="s">
        <v>155</v>
      </c>
      <c r="I16" s="9"/>
      <c r="K16" s="26">
        <v>25001</v>
      </c>
      <c r="L16" s="27" t="s">
        <v>13</v>
      </c>
      <c r="M16" s="28">
        <v>10.469999999999999</v>
      </c>
      <c r="N16" s="29">
        <v>41723</v>
      </c>
      <c r="O16" s="37">
        <v>49033</v>
      </c>
      <c r="Q16" s="41">
        <f>M16-C16</f>
        <v>-1.0000000000000018</v>
      </c>
      <c r="R16" s="35">
        <f>O16-E16</f>
        <v>1996</v>
      </c>
      <c r="S16" s="35">
        <f>N16-D16</f>
        <v>1466</v>
      </c>
      <c r="T16" s="20"/>
      <c r="U16" s="20"/>
    </row>
    <row r="17" spans="1:21" ht="15" customHeight="1" thickBot="1" x14ac:dyDescent="0.3">
      <c r="A17" s="4">
        <v>52001</v>
      </c>
      <c r="B17" s="5" t="s">
        <v>14</v>
      </c>
      <c r="C17" s="6">
        <v>17.47</v>
      </c>
      <c r="D17" s="7">
        <v>46851</v>
      </c>
      <c r="E17" s="10">
        <v>54133</v>
      </c>
      <c r="F17" s="7">
        <v>945700</v>
      </c>
      <c r="G17" s="8"/>
      <c r="H17" s="9" t="s">
        <v>155</v>
      </c>
      <c r="I17" s="9"/>
      <c r="K17" s="26">
        <v>52001</v>
      </c>
      <c r="L17" s="27" t="s">
        <v>14</v>
      </c>
      <c r="M17" s="28">
        <v>17.399999999999999</v>
      </c>
      <c r="N17" s="29">
        <v>47269</v>
      </c>
      <c r="O17" s="37">
        <v>54623</v>
      </c>
      <c r="Q17" s="41">
        <f>M17-C17</f>
        <v>-7.0000000000000284E-2</v>
      </c>
      <c r="R17" s="35">
        <f>O17-E17</f>
        <v>490</v>
      </c>
      <c r="S17" s="35">
        <f>N17-D17</f>
        <v>418</v>
      </c>
      <c r="T17" s="20"/>
      <c r="U17" s="20"/>
    </row>
    <row r="18" spans="1:21" ht="15" customHeight="1" thickBot="1" x14ac:dyDescent="0.3">
      <c r="A18" s="4">
        <v>4002</v>
      </c>
      <c r="B18" s="5" t="s">
        <v>15</v>
      </c>
      <c r="C18" s="6">
        <v>44.89</v>
      </c>
      <c r="D18" s="7">
        <v>39679</v>
      </c>
      <c r="E18" s="10">
        <v>50685</v>
      </c>
      <c r="F18" s="7">
        <v>2275253</v>
      </c>
      <c r="G18" s="8"/>
      <c r="H18" s="9" t="s">
        <v>155</v>
      </c>
      <c r="I18" s="9"/>
      <c r="K18" s="26">
        <v>4002</v>
      </c>
      <c r="L18" s="27" t="s">
        <v>15</v>
      </c>
      <c r="M18" s="28">
        <v>45.68</v>
      </c>
      <c r="N18" s="29">
        <v>41498</v>
      </c>
      <c r="O18" s="37">
        <v>52571</v>
      </c>
      <c r="Q18" s="41">
        <f>M18-C18</f>
        <v>0.78999999999999915</v>
      </c>
      <c r="R18" s="35">
        <f>O18-E18</f>
        <v>1886</v>
      </c>
      <c r="S18" s="35">
        <f>N18-D18</f>
        <v>1819</v>
      </c>
      <c r="T18" s="20"/>
      <c r="U18" s="20"/>
    </row>
    <row r="19" spans="1:21" ht="15" customHeight="1" thickBot="1" x14ac:dyDescent="0.3">
      <c r="A19" s="4">
        <v>22001</v>
      </c>
      <c r="B19" s="5" t="s">
        <v>16</v>
      </c>
      <c r="C19" s="6">
        <v>15</v>
      </c>
      <c r="D19" s="7">
        <v>39670</v>
      </c>
      <c r="E19" s="10">
        <v>51154</v>
      </c>
      <c r="F19" s="7">
        <v>767305</v>
      </c>
      <c r="G19" s="8" t="s">
        <v>153</v>
      </c>
      <c r="H19" s="9" t="s">
        <v>156</v>
      </c>
      <c r="I19" s="9" t="s">
        <v>157</v>
      </c>
      <c r="K19" s="26">
        <v>22001</v>
      </c>
      <c r="L19" s="27" t="s">
        <v>16</v>
      </c>
      <c r="M19" s="28">
        <v>15.24</v>
      </c>
      <c r="N19" s="29">
        <v>40856</v>
      </c>
      <c r="O19" s="37">
        <v>53702</v>
      </c>
      <c r="Q19" s="41">
        <f>M19-C19</f>
        <v>0.24000000000000021</v>
      </c>
      <c r="R19" s="35">
        <f>O19-E19</f>
        <v>2548</v>
      </c>
      <c r="S19" s="35">
        <f>N19-D19</f>
        <v>1186</v>
      </c>
      <c r="T19" s="20"/>
      <c r="U19" s="20"/>
    </row>
    <row r="20" spans="1:21" ht="15" customHeight="1" thickBot="1" x14ac:dyDescent="0.3">
      <c r="A20" s="4">
        <v>49002</v>
      </c>
      <c r="B20" s="5" t="s">
        <v>17</v>
      </c>
      <c r="C20" s="6">
        <v>227.9</v>
      </c>
      <c r="D20" s="7">
        <v>49588</v>
      </c>
      <c r="E20" s="10">
        <v>65884</v>
      </c>
      <c r="F20" s="7">
        <v>15014850</v>
      </c>
      <c r="G20" s="8"/>
      <c r="H20" s="9" t="s">
        <v>155</v>
      </c>
      <c r="I20" s="9"/>
      <c r="K20" s="26">
        <v>49002</v>
      </c>
      <c r="L20" s="27" t="s">
        <v>17</v>
      </c>
      <c r="M20" s="28">
        <v>232.50000000000003</v>
      </c>
      <c r="N20" s="29">
        <v>50189</v>
      </c>
      <c r="O20" s="37">
        <v>66932</v>
      </c>
      <c r="Q20" s="41">
        <f>M20-C20</f>
        <v>4.6000000000000227</v>
      </c>
      <c r="R20" s="35">
        <f>O20-E20</f>
        <v>1048</v>
      </c>
      <c r="S20" s="35">
        <f>N20-D20</f>
        <v>601</v>
      </c>
      <c r="T20" s="20"/>
      <c r="U20" s="20"/>
    </row>
    <row r="21" spans="1:21" ht="15" customHeight="1" thickBot="1" x14ac:dyDescent="0.3">
      <c r="A21" s="4">
        <v>30003</v>
      </c>
      <c r="B21" s="5" t="s">
        <v>18</v>
      </c>
      <c r="C21" s="6">
        <v>32.07</v>
      </c>
      <c r="D21" s="7">
        <v>40084</v>
      </c>
      <c r="E21" s="10">
        <v>51558</v>
      </c>
      <c r="F21" s="7">
        <v>1653481</v>
      </c>
      <c r="G21" s="8"/>
      <c r="H21" s="9" t="s">
        <v>155</v>
      </c>
      <c r="I21" s="9"/>
      <c r="K21" s="26">
        <v>30003</v>
      </c>
      <c r="L21" s="27" t="s">
        <v>18</v>
      </c>
      <c r="M21" s="28">
        <v>32.86</v>
      </c>
      <c r="N21" s="29">
        <v>40898</v>
      </c>
      <c r="O21" s="37">
        <v>52292</v>
      </c>
      <c r="Q21" s="41">
        <f>M21-C21</f>
        <v>0.78999999999999915</v>
      </c>
      <c r="R21" s="35">
        <f>O21-E21</f>
        <v>734</v>
      </c>
      <c r="S21" s="35">
        <f>N21-D21</f>
        <v>814</v>
      </c>
      <c r="T21" s="20"/>
      <c r="U21" s="20"/>
    </row>
    <row r="22" spans="1:21" ht="15" customHeight="1" thickBot="1" x14ac:dyDescent="0.3">
      <c r="A22" s="4">
        <v>45004</v>
      </c>
      <c r="B22" s="5" t="s">
        <v>19</v>
      </c>
      <c r="C22" s="6">
        <v>37.619999999999997</v>
      </c>
      <c r="D22" s="7">
        <v>44537</v>
      </c>
      <c r="E22" s="10">
        <v>54768</v>
      </c>
      <c r="F22" s="7">
        <v>2060383</v>
      </c>
      <c r="G22" s="8"/>
      <c r="H22" s="9" t="s">
        <v>155</v>
      </c>
      <c r="I22" s="9"/>
      <c r="K22" s="26">
        <v>45004</v>
      </c>
      <c r="L22" s="27" t="s">
        <v>19</v>
      </c>
      <c r="M22" s="28">
        <v>34.980000000000004</v>
      </c>
      <c r="N22" s="29">
        <v>44005</v>
      </c>
      <c r="O22" s="37">
        <v>54879</v>
      </c>
      <c r="Q22" s="41">
        <f>M22-C22</f>
        <v>-2.6399999999999935</v>
      </c>
      <c r="R22" s="35">
        <f>O22-E22</f>
        <v>111</v>
      </c>
      <c r="S22" s="35">
        <f>N22-D22</f>
        <v>-532</v>
      </c>
      <c r="T22" s="20"/>
      <c r="U22" s="20"/>
    </row>
    <row r="23" spans="1:21" ht="15" customHeight="1" thickBot="1" x14ac:dyDescent="0.3">
      <c r="A23" s="4">
        <v>5001</v>
      </c>
      <c r="B23" s="5" t="s">
        <v>20</v>
      </c>
      <c r="C23" s="6">
        <v>228.47</v>
      </c>
      <c r="D23" s="7">
        <v>46366</v>
      </c>
      <c r="E23" s="10">
        <v>61500</v>
      </c>
      <c r="F23" s="7">
        <v>14050976</v>
      </c>
      <c r="G23" s="8"/>
      <c r="H23" s="9" t="s">
        <v>155</v>
      </c>
      <c r="I23" s="9"/>
      <c r="K23" s="26">
        <v>5001</v>
      </c>
      <c r="L23" s="27" t="s">
        <v>20</v>
      </c>
      <c r="M23" s="28">
        <v>231.12999999999997</v>
      </c>
      <c r="N23" s="29">
        <v>46584</v>
      </c>
      <c r="O23" s="37">
        <v>61510</v>
      </c>
      <c r="Q23" s="41">
        <f>M23-C23</f>
        <v>2.6599999999999682</v>
      </c>
      <c r="R23" s="35">
        <f>O23-E23</f>
        <v>10</v>
      </c>
      <c r="S23" s="35">
        <f>N23-D23</f>
        <v>218</v>
      </c>
      <c r="T23" s="20"/>
      <c r="U23" s="20"/>
    </row>
    <row r="24" spans="1:21" ht="15" customHeight="1" thickBot="1" x14ac:dyDescent="0.3">
      <c r="A24" s="4">
        <v>26002</v>
      </c>
      <c r="B24" s="5" t="s">
        <v>21</v>
      </c>
      <c r="C24" s="6">
        <v>17.93</v>
      </c>
      <c r="D24" s="7">
        <v>47997</v>
      </c>
      <c r="E24" s="10">
        <v>62271</v>
      </c>
      <c r="F24" s="7">
        <v>1116523</v>
      </c>
      <c r="G24" s="8"/>
      <c r="H24" s="9" t="s">
        <v>155</v>
      </c>
      <c r="I24" s="9"/>
      <c r="K24" s="26">
        <v>26002</v>
      </c>
      <c r="L24" s="27" t="s">
        <v>21</v>
      </c>
      <c r="M24" s="28">
        <v>17.36</v>
      </c>
      <c r="N24" s="29">
        <v>49011</v>
      </c>
      <c r="O24" s="37">
        <v>63594</v>
      </c>
      <c r="Q24" s="41">
        <f>M24-C24</f>
        <v>-0.57000000000000028</v>
      </c>
      <c r="R24" s="35">
        <f>O24-E24</f>
        <v>1323</v>
      </c>
      <c r="S24" s="35">
        <f>N24-D24</f>
        <v>1014</v>
      </c>
      <c r="T24" s="20"/>
      <c r="U24" s="20"/>
    </row>
    <row r="25" spans="1:21" ht="15" customHeight="1" thickBot="1" x14ac:dyDescent="0.3">
      <c r="A25" s="4">
        <v>43001</v>
      </c>
      <c r="B25" s="5" t="s">
        <v>22</v>
      </c>
      <c r="C25" s="6">
        <v>21.02</v>
      </c>
      <c r="D25" s="7">
        <v>44839</v>
      </c>
      <c r="E25" s="10">
        <v>56861</v>
      </c>
      <c r="F25" s="7">
        <v>1195226</v>
      </c>
      <c r="G25" s="8" t="s">
        <v>153</v>
      </c>
      <c r="H25" s="9" t="s">
        <v>156</v>
      </c>
      <c r="I25" s="9" t="s">
        <v>158</v>
      </c>
      <c r="K25" s="26">
        <v>43001</v>
      </c>
      <c r="L25" s="27" t="s">
        <v>22</v>
      </c>
      <c r="M25" s="28">
        <v>21.82</v>
      </c>
      <c r="N25" s="29">
        <v>45227</v>
      </c>
      <c r="O25" s="37">
        <v>57861</v>
      </c>
      <c r="Q25" s="41">
        <f>M25-C25</f>
        <v>0.80000000000000071</v>
      </c>
      <c r="R25" s="35">
        <f>O25-E25</f>
        <v>1000</v>
      </c>
      <c r="S25" s="35">
        <f>N25-D25</f>
        <v>388</v>
      </c>
      <c r="T25" s="20"/>
      <c r="U25" s="20"/>
    </row>
    <row r="26" spans="1:21" ht="15" customHeight="1" thickBot="1" x14ac:dyDescent="0.3">
      <c r="A26" s="4">
        <v>41001</v>
      </c>
      <c r="B26" s="5" t="s">
        <v>23</v>
      </c>
      <c r="C26" s="6">
        <v>62.59</v>
      </c>
      <c r="D26" s="7">
        <v>44132</v>
      </c>
      <c r="E26" s="10">
        <v>54426</v>
      </c>
      <c r="F26" s="7">
        <v>3406519</v>
      </c>
      <c r="G26" s="8"/>
      <c r="H26" s="9" t="s">
        <v>155</v>
      </c>
      <c r="I26" s="9"/>
      <c r="K26" s="26">
        <v>41001</v>
      </c>
      <c r="L26" s="27" t="s">
        <v>23</v>
      </c>
      <c r="M26" s="28">
        <v>59.989999999999995</v>
      </c>
      <c r="N26" s="29">
        <v>44034</v>
      </c>
      <c r="O26" s="37">
        <v>54239</v>
      </c>
      <c r="Q26" s="41">
        <f>M26-C26</f>
        <v>-2.6000000000000085</v>
      </c>
      <c r="R26" s="35">
        <f>O26-E26</f>
        <v>-187</v>
      </c>
      <c r="S26" s="35">
        <f>N26-D26</f>
        <v>-98</v>
      </c>
      <c r="T26" s="20"/>
      <c r="U26" s="20"/>
    </row>
    <row r="27" spans="1:21" ht="15" customHeight="1" thickBot="1" x14ac:dyDescent="0.3">
      <c r="A27" s="4">
        <v>28001</v>
      </c>
      <c r="B27" s="5" t="s">
        <v>24</v>
      </c>
      <c r="C27" s="6">
        <v>17.14</v>
      </c>
      <c r="D27" s="7">
        <v>44761</v>
      </c>
      <c r="E27" s="10">
        <v>57850</v>
      </c>
      <c r="F27" s="7">
        <v>991546</v>
      </c>
      <c r="G27" s="8"/>
      <c r="H27" s="9" t="s">
        <v>155</v>
      </c>
      <c r="I27" s="9"/>
      <c r="K27" s="26">
        <v>28001</v>
      </c>
      <c r="L27" s="27" t="s">
        <v>24</v>
      </c>
      <c r="M27" s="28">
        <v>18.2</v>
      </c>
      <c r="N27" s="29">
        <v>43789</v>
      </c>
      <c r="O27" s="37">
        <v>57624</v>
      </c>
      <c r="Q27" s="41">
        <f>M27-C27</f>
        <v>1.0599999999999987</v>
      </c>
      <c r="R27" s="35">
        <f>O27-E27</f>
        <v>-226</v>
      </c>
      <c r="S27" s="35">
        <f>N27-D27</f>
        <v>-972</v>
      </c>
      <c r="T27" s="20"/>
      <c r="U27" s="20"/>
    </row>
    <row r="28" spans="1:21" ht="15" customHeight="1" thickBot="1" x14ac:dyDescent="0.3">
      <c r="A28" s="4">
        <v>60001</v>
      </c>
      <c r="B28" s="5" t="s">
        <v>25</v>
      </c>
      <c r="C28" s="6">
        <v>19.41</v>
      </c>
      <c r="D28" s="7">
        <v>42711</v>
      </c>
      <c r="E28" s="10">
        <v>59984</v>
      </c>
      <c r="F28" s="7">
        <v>1164284</v>
      </c>
      <c r="G28" s="8"/>
      <c r="H28" s="9" t="s">
        <v>155</v>
      </c>
      <c r="I28" s="9"/>
      <c r="K28" s="26">
        <v>60001</v>
      </c>
      <c r="L28" s="27" t="s">
        <v>25</v>
      </c>
      <c r="M28" s="28">
        <v>19.86</v>
      </c>
      <c r="N28" s="29">
        <v>43178</v>
      </c>
      <c r="O28" s="37">
        <v>60847</v>
      </c>
      <c r="Q28" s="41">
        <f>M28-C28</f>
        <v>0.44999999999999929</v>
      </c>
      <c r="R28" s="35">
        <f>O28-E28</f>
        <v>863</v>
      </c>
      <c r="S28" s="35">
        <f>N28-D28</f>
        <v>467</v>
      </c>
      <c r="T28" s="20"/>
      <c r="U28" s="20"/>
    </row>
    <row r="29" spans="1:21" ht="15" customHeight="1" thickBot="1" x14ac:dyDescent="0.3">
      <c r="A29" s="4">
        <v>7001</v>
      </c>
      <c r="B29" s="5" t="s">
        <v>26</v>
      </c>
      <c r="C29" s="6">
        <v>79.400000000000006</v>
      </c>
      <c r="D29" s="7">
        <v>44840</v>
      </c>
      <c r="E29" s="10">
        <v>58327</v>
      </c>
      <c r="F29" s="7">
        <v>4631136</v>
      </c>
      <c r="G29" s="8"/>
      <c r="H29" s="9" t="s">
        <v>155</v>
      </c>
      <c r="I29" s="9"/>
      <c r="K29" s="26">
        <v>7001</v>
      </c>
      <c r="L29" s="27" t="s">
        <v>26</v>
      </c>
      <c r="M29" s="28">
        <v>78.990000000000009</v>
      </c>
      <c r="N29" s="29">
        <v>45195</v>
      </c>
      <c r="O29" s="37">
        <v>58967</v>
      </c>
      <c r="Q29" s="41">
        <f>M29-C29</f>
        <v>-0.40999999999999659</v>
      </c>
      <c r="R29" s="35">
        <f>O29-E29</f>
        <v>640</v>
      </c>
      <c r="S29" s="35">
        <f>N29-D29</f>
        <v>355</v>
      </c>
      <c r="T29" s="20"/>
      <c r="U29" s="20"/>
    </row>
    <row r="30" spans="1:21" ht="15" customHeight="1" thickBot="1" x14ac:dyDescent="0.3">
      <c r="A30" s="4">
        <v>39001</v>
      </c>
      <c r="B30" s="5" t="s">
        <v>27</v>
      </c>
      <c r="C30" s="6">
        <v>37.19</v>
      </c>
      <c r="D30" s="7">
        <v>46847</v>
      </c>
      <c r="E30" s="10">
        <v>64028</v>
      </c>
      <c r="F30" s="7">
        <v>2381217</v>
      </c>
      <c r="G30" s="8"/>
      <c r="H30" s="9" t="s">
        <v>155</v>
      </c>
      <c r="I30" s="9"/>
      <c r="K30" s="26">
        <v>39001</v>
      </c>
      <c r="L30" s="27" t="s">
        <v>27</v>
      </c>
      <c r="M30" s="28">
        <v>36.489999999999995</v>
      </c>
      <c r="N30" s="29">
        <v>47124</v>
      </c>
      <c r="O30" s="37">
        <v>63323</v>
      </c>
      <c r="Q30" s="41">
        <f>M30-C30</f>
        <v>-0.70000000000000284</v>
      </c>
      <c r="R30" s="35">
        <f>O30-E30</f>
        <v>-705</v>
      </c>
      <c r="S30" s="35">
        <f>N30-D30</f>
        <v>277</v>
      </c>
      <c r="T30" s="20"/>
      <c r="U30" s="20"/>
    </row>
    <row r="31" spans="1:21" ht="15" customHeight="1" thickBot="1" x14ac:dyDescent="0.3">
      <c r="A31" s="4">
        <v>12002</v>
      </c>
      <c r="B31" s="5" t="s">
        <v>28</v>
      </c>
      <c r="C31" s="6">
        <v>30.5</v>
      </c>
      <c r="D31" s="7">
        <v>44128</v>
      </c>
      <c r="E31" s="10">
        <v>54075</v>
      </c>
      <c r="F31" s="7">
        <v>1649288</v>
      </c>
      <c r="G31" s="8" t="s">
        <v>153</v>
      </c>
      <c r="H31" s="9" t="s">
        <v>156</v>
      </c>
      <c r="I31" s="9" t="s">
        <v>158</v>
      </c>
      <c r="K31" s="26">
        <v>12002</v>
      </c>
      <c r="L31" s="27" t="s">
        <v>28</v>
      </c>
      <c r="M31" s="28">
        <v>29.990000000000002</v>
      </c>
      <c r="N31" s="29">
        <v>44985</v>
      </c>
      <c r="O31" s="37">
        <v>55996</v>
      </c>
      <c r="Q31" s="41">
        <f>M31-C31</f>
        <v>-0.50999999999999801</v>
      </c>
      <c r="R31" s="35">
        <f>O31-E31</f>
        <v>1921</v>
      </c>
      <c r="S31" s="35">
        <f>N31-D31</f>
        <v>857</v>
      </c>
      <c r="T31" s="20"/>
      <c r="U31" s="20"/>
    </row>
    <row r="32" spans="1:21" ht="15" customHeight="1" thickBot="1" x14ac:dyDescent="0.3">
      <c r="A32" s="4">
        <v>50005</v>
      </c>
      <c r="B32" s="5" t="s">
        <v>29</v>
      </c>
      <c r="C32" s="6">
        <v>20.25</v>
      </c>
      <c r="D32" s="7">
        <v>40101</v>
      </c>
      <c r="E32" s="10">
        <v>50835</v>
      </c>
      <c r="F32" s="7">
        <v>1029418</v>
      </c>
      <c r="G32" s="8"/>
      <c r="H32" s="9" t="s">
        <v>155</v>
      </c>
      <c r="I32" s="9"/>
      <c r="K32" s="26">
        <v>50005</v>
      </c>
      <c r="L32" s="27" t="s">
        <v>29</v>
      </c>
      <c r="M32" s="28">
        <v>19.25</v>
      </c>
      <c r="N32" s="29">
        <v>40154</v>
      </c>
      <c r="O32" s="37">
        <v>50392</v>
      </c>
      <c r="Q32" s="41">
        <f>M32-C32</f>
        <v>-1</v>
      </c>
      <c r="R32" s="35">
        <f>O32-E32</f>
        <v>-443</v>
      </c>
      <c r="S32" s="35">
        <f>N32-D32</f>
        <v>53</v>
      </c>
      <c r="T32" s="20"/>
      <c r="U32" s="20"/>
    </row>
    <row r="33" spans="1:21" ht="15" customHeight="1" thickBot="1" x14ac:dyDescent="0.3">
      <c r="A33" s="4">
        <v>59003</v>
      </c>
      <c r="B33" s="5" t="s">
        <v>30</v>
      </c>
      <c r="C33" s="6">
        <v>22.66</v>
      </c>
      <c r="D33" s="7">
        <v>41038</v>
      </c>
      <c r="E33" s="10">
        <v>51657</v>
      </c>
      <c r="F33" s="7">
        <v>1170556</v>
      </c>
      <c r="G33" s="8" t="s">
        <v>154</v>
      </c>
      <c r="H33" s="9" t="s">
        <v>155</v>
      </c>
      <c r="I33" s="9"/>
      <c r="K33" s="26">
        <v>59003</v>
      </c>
      <c r="L33" s="27" t="s">
        <v>30</v>
      </c>
      <c r="M33" s="28">
        <v>22.5</v>
      </c>
      <c r="N33" s="29">
        <v>40563</v>
      </c>
      <c r="O33" s="37">
        <v>51851</v>
      </c>
      <c r="Q33" s="41">
        <f>M33-C33</f>
        <v>-0.16000000000000014</v>
      </c>
      <c r="R33" s="35">
        <f>O33-E33</f>
        <v>194</v>
      </c>
      <c r="S33" s="35">
        <f>N33-D33</f>
        <v>-475</v>
      </c>
      <c r="T33" s="20"/>
      <c r="U33" s="20"/>
    </row>
    <row r="34" spans="1:21" ht="15" customHeight="1" thickBot="1" x14ac:dyDescent="0.3">
      <c r="A34" s="4">
        <v>21003</v>
      </c>
      <c r="B34" s="5" t="s">
        <v>31</v>
      </c>
      <c r="C34" s="6">
        <v>21.95</v>
      </c>
      <c r="D34" s="7">
        <v>43790</v>
      </c>
      <c r="E34" s="10">
        <v>54033</v>
      </c>
      <c r="F34" s="7">
        <v>1186034</v>
      </c>
      <c r="G34" s="8" t="s">
        <v>154</v>
      </c>
      <c r="H34" s="9" t="s">
        <v>155</v>
      </c>
      <c r="I34" s="9"/>
      <c r="K34" s="26">
        <v>21003</v>
      </c>
      <c r="L34" s="27" t="s">
        <v>31</v>
      </c>
      <c r="M34" s="28">
        <v>21.950000000000003</v>
      </c>
      <c r="N34" s="29">
        <v>43384</v>
      </c>
      <c r="O34" s="37">
        <v>53540</v>
      </c>
      <c r="Q34" s="41">
        <f>M34-C34</f>
        <v>0</v>
      </c>
      <c r="R34" s="35">
        <f>O34-E34</f>
        <v>-493</v>
      </c>
      <c r="S34" s="35">
        <f>N34-D34</f>
        <v>-406</v>
      </c>
      <c r="T34" s="20"/>
      <c r="U34" s="20"/>
    </row>
    <row r="35" spans="1:21" ht="15" customHeight="1" thickBot="1" x14ac:dyDescent="0.3">
      <c r="A35" s="4">
        <v>16001</v>
      </c>
      <c r="B35" s="5" t="s">
        <v>32</v>
      </c>
      <c r="C35" s="6">
        <v>68.48</v>
      </c>
      <c r="D35" s="7">
        <v>43560</v>
      </c>
      <c r="E35" s="10">
        <v>55008</v>
      </c>
      <c r="F35" s="7">
        <v>3766966</v>
      </c>
      <c r="G35" s="8"/>
      <c r="H35" s="9" t="s">
        <v>155</v>
      </c>
      <c r="I35" s="9"/>
      <c r="K35" s="26">
        <v>16001</v>
      </c>
      <c r="L35" s="27" t="s">
        <v>32</v>
      </c>
      <c r="M35" s="28">
        <v>68</v>
      </c>
      <c r="N35" s="29">
        <v>43325</v>
      </c>
      <c r="O35" s="37">
        <v>55465</v>
      </c>
      <c r="Q35" s="41">
        <f>M35-C35</f>
        <v>-0.48000000000000398</v>
      </c>
      <c r="R35" s="35">
        <f>O35-E35</f>
        <v>457</v>
      </c>
      <c r="S35" s="35">
        <f>N35-D35</f>
        <v>-235</v>
      </c>
      <c r="T35" s="20"/>
      <c r="U35" s="20"/>
    </row>
    <row r="36" spans="1:21" ht="15" customHeight="1" thickBot="1" x14ac:dyDescent="0.3">
      <c r="A36" s="4">
        <v>61008</v>
      </c>
      <c r="B36" s="5" t="s">
        <v>33</v>
      </c>
      <c r="C36" s="6">
        <v>82.63</v>
      </c>
      <c r="D36" s="7">
        <v>49433</v>
      </c>
      <c r="E36" s="10">
        <v>60490</v>
      </c>
      <c r="F36" s="7">
        <v>4998260</v>
      </c>
      <c r="G36" s="8"/>
      <c r="H36" s="9" t="s">
        <v>155</v>
      </c>
      <c r="I36" s="9"/>
      <c r="K36" s="26">
        <v>61008</v>
      </c>
      <c r="L36" s="27" t="s">
        <v>33</v>
      </c>
      <c r="M36" s="28">
        <v>85</v>
      </c>
      <c r="N36" s="29">
        <v>49872</v>
      </c>
      <c r="O36" s="37">
        <v>61046</v>
      </c>
      <c r="Q36" s="41">
        <f>M36-C36</f>
        <v>2.3700000000000045</v>
      </c>
      <c r="R36" s="35">
        <f>O36-E36</f>
        <v>556</v>
      </c>
      <c r="S36" s="35">
        <f>N36-D36</f>
        <v>439</v>
      </c>
      <c r="T36" s="20"/>
      <c r="U36" s="20"/>
    </row>
    <row r="37" spans="1:21" ht="15" customHeight="1" thickBot="1" x14ac:dyDescent="0.3">
      <c r="A37" s="4">
        <v>38002</v>
      </c>
      <c r="B37" s="5" t="s">
        <v>34</v>
      </c>
      <c r="C37" s="6">
        <v>25.97</v>
      </c>
      <c r="D37" s="7">
        <v>43732</v>
      </c>
      <c r="E37" s="10">
        <v>57521</v>
      </c>
      <c r="F37" s="7">
        <v>1493825</v>
      </c>
      <c r="G37" s="8"/>
      <c r="H37" s="9" t="s">
        <v>155</v>
      </c>
      <c r="I37" s="9"/>
      <c r="K37" s="26">
        <v>38002</v>
      </c>
      <c r="L37" s="27" t="s">
        <v>34</v>
      </c>
      <c r="M37" s="28">
        <v>27.23</v>
      </c>
      <c r="N37" s="29">
        <v>43209</v>
      </c>
      <c r="O37" s="37">
        <v>57267</v>
      </c>
      <c r="Q37" s="41">
        <f>M37-C37</f>
        <v>1.2600000000000016</v>
      </c>
      <c r="R37" s="35">
        <f>O37-E37</f>
        <v>-254</v>
      </c>
      <c r="S37" s="35">
        <f>N37-D37</f>
        <v>-523</v>
      </c>
      <c r="T37" s="20"/>
      <c r="U37" s="20"/>
    </row>
    <row r="38" spans="1:21" ht="15" customHeight="1" thickBot="1" x14ac:dyDescent="0.3">
      <c r="A38" s="4">
        <v>49003</v>
      </c>
      <c r="B38" s="5" t="s">
        <v>35</v>
      </c>
      <c r="C38" s="6">
        <v>65.25</v>
      </c>
      <c r="D38" s="7">
        <v>44796</v>
      </c>
      <c r="E38" s="10">
        <v>56472</v>
      </c>
      <c r="F38" s="7">
        <v>3684815</v>
      </c>
      <c r="G38" s="8"/>
      <c r="H38" s="9" t="s">
        <v>155</v>
      </c>
      <c r="I38" s="9"/>
      <c r="K38" s="26">
        <v>49003</v>
      </c>
      <c r="L38" s="27" t="s">
        <v>35</v>
      </c>
      <c r="M38" s="28">
        <v>64.31</v>
      </c>
      <c r="N38" s="29">
        <v>44869</v>
      </c>
      <c r="O38" s="37">
        <v>56690</v>
      </c>
      <c r="Q38" s="41">
        <f>M38-C38</f>
        <v>-0.93999999999999773</v>
      </c>
      <c r="R38" s="35">
        <f>O38-E38</f>
        <v>218</v>
      </c>
      <c r="S38" s="35">
        <f>N38-D38</f>
        <v>73</v>
      </c>
      <c r="T38" s="20"/>
      <c r="U38" s="20"/>
    </row>
    <row r="39" spans="1:21" ht="15" customHeight="1" thickBot="1" x14ac:dyDescent="0.3">
      <c r="A39" s="4">
        <v>5006</v>
      </c>
      <c r="B39" s="5" t="s">
        <v>36</v>
      </c>
      <c r="C39" s="6">
        <v>32.049999999999997</v>
      </c>
      <c r="D39" s="7">
        <v>44621</v>
      </c>
      <c r="E39" s="10">
        <v>58719</v>
      </c>
      <c r="F39" s="7">
        <v>1881948</v>
      </c>
      <c r="G39" s="8"/>
      <c r="H39" s="9" t="s">
        <v>155</v>
      </c>
      <c r="I39" s="9"/>
      <c r="K39" s="26">
        <v>5006</v>
      </c>
      <c r="L39" s="27" t="s">
        <v>36</v>
      </c>
      <c r="M39" s="28">
        <v>32.58</v>
      </c>
      <c r="N39" s="29">
        <v>44901</v>
      </c>
      <c r="O39" s="37">
        <v>58796</v>
      </c>
      <c r="Q39" s="41">
        <f>M39-C39</f>
        <v>0.53000000000000114</v>
      </c>
      <c r="R39" s="35">
        <f>O39-E39</f>
        <v>77</v>
      </c>
      <c r="S39" s="35">
        <f>N39-D39</f>
        <v>280</v>
      </c>
      <c r="T39" s="20"/>
      <c r="U39" s="20"/>
    </row>
    <row r="40" spans="1:21" ht="15" customHeight="1" thickBot="1" x14ac:dyDescent="0.3">
      <c r="A40" s="4">
        <v>19004</v>
      </c>
      <c r="B40" s="5" t="s">
        <v>37</v>
      </c>
      <c r="C40" s="6">
        <v>35.75</v>
      </c>
      <c r="D40" s="7">
        <v>44967</v>
      </c>
      <c r="E40" s="10">
        <v>57302</v>
      </c>
      <c r="F40" s="7">
        <v>2048562</v>
      </c>
      <c r="G40" s="8"/>
      <c r="H40" s="9" t="s">
        <v>155</v>
      </c>
      <c r="I40" s="9"/>
      <c r="K40" s="26">
        <v>19004</v>
      </c>
      <c r="L40" s="27" t="s">
        <v>37</v>
      </c>
      <c r="M40" s="28">
        <v>36.239999999999995</v>
      </c>
      <c r="N40" s="29">
        <v>44768</v>
      </c>
      <c r="O40" s="37">
        <v>57167</v>
      </c>
      <c r="Q40" s="41">
        <f>M40-C40</f>
        <v>0.48999999999999488</v>
      </c>
      <c r="R40" s="35">
        <f>O40-E40</f>
        <v>-135</v>
      </c>
      <c r="S40" s="35">
        <f>N40-D40</f>
        <v>-199</v>
      </c>
      <c r="T40" s="20"/>
      <c r="U40" s="20"/>
    </row>
    <row r="41" spans="1:21" ht="15" customHeight="1" thickBot="1" x14ac:dyDescent="0.3">
      <c r="A41" s="4">
        <v>56002</v>
      </c>
      <c r="B41" s="5" t="s">
        <v>38</v>
      </c>
      <c r="C41" s="6">
        <v>20.260000000000002</v>
      </c>
      <c r="D41" s="7">
        <v>44063</v>
      </c>
      <c r="E41" s="10">
        <v>55721</v>
      </c>
      <c r="F41" s="7">
        <v>1128916</v>
      </c>
      <c r="G41" s="8" t="s">
        <v>153</v>
      </c>
      <c r="H41" s="9" t="s">
        <v>156</v>
      </c>
      <c r="I41" s="9" t="s">
        <v>158</v>
      </c>
      <c r="K41" s="26">
        <v>56002</v>
      </c>
      <c r="L41" s="27" t="s">
        <v>38</v>
      </c>
      <c r="M41" s="28">
        <v>20.12</v>
      </c>
      <c r="N41" s="29">
        <v>44728</v>
      </c>
      <c r="O41" s="37">
        <v>57610</v>
      </c>
      <c r="Q41" s="41">
        <f>M41-C41</f>
        <v>-0.14000000000000057</v>
      </c>
      <c r="R41" s="35">
        <f>O41-E41</f>
        <v>1889</v>
      </c>
      <c r="S41" s="35">
        <f>N41-D41</f>
        <v>665</v>
      </c>
      <c r="T41" s="20"/>
      <c r="U41" s="20"/>
    </row>
    <row r="42" spans="1:21" ht="15" customHeight="1" thickBot="1" x14ac:dyDescent="0.3">
      <c r="A42" s="4">
        <v>51001</v>
      </c>
      <c r="B42" s="5" t="s">
        <v>39</v>
      </c>
      <c r="C42" s="6">
        <v>188.59</v>
      </c>
      <c r="D42" s="7">
        <v>54755</v>
      </c>
      <c r="E42" s="10">
        <v>67320</v>
      </c>
      <c r="F42" s="7">
        <v>12695872</v>
      </c>
      <c r="G42" s="8"/>
      <c r="H42" s="9" t="s">
        <v>155</v>
      </c>
      <c r="I42" s="9"/>
      <c r="K42" s="26">
        <v>51001</v>
      </c>
      <c r="L42" s="27" t="s">
        <v>39</v>
      </c>
      <c r="M42" s="28">
        <v>179.31</v>
      </c>
      <c r="N42" s="29">
        <v>55397</v>
      </c>
      <c r="O42" s="37">
        <v>68222</v>
      </c>
      <c r="Q42" s="41">
        <f>M42-C42</f>
        <v>-9.2800000000000011</v>
      </c>
      <c r="R42" s="35">
        <f>O42-E42</f>
        <v>902</v>
      </c>
      <c r="S42" s="35">
        <f>N42-D42</f>
        <v>642</v>
      </c>
      <c r="T42" s="20"/>
      <c r="U42" s="20"/>
    </row>
    <row r="43" spans="1:21" ht="15" customHeight="1" thickBot="1" x14ac:dyDescent="0.3">
      <c r="A43" s="4">
        <v>64002</v>
      </c>
      <c r="B43" s="5" t="s">
        <v>40</v>
      </c>
      <c r="C43" s="6">
        <v>32.94</v>
      </c>
      <c r="D43" s="7">
        <v>48777</v>
      </c>
      <c r="E43" s="10">
        <v>65445</v>
      </c>
      <c r="F43" s="7">
        <v>2155743</v>
      </c>
      <c r="G43" s="8"/>
      <c r="H43" s="9" t="s">
        <v>155</v>
      </c>
      <c r="I43" s="9"/>
      <c r="K43" s="26">
        <v>64002</v>
      </c>
      <c r="L43" s="27" t="s">
        <v>40</v>
      </c>
      <c r="M43" s="28">
        <v>32.28</v>
      </c>
      <c r="N43" s="29">
        <v>50176</v>
      </c>
      <c r="O43" s="37">
        <v>67150</v>
      </c>
      <c r="Q43" s="41">
        <f>M43-C43</f>
        <v>-0.65999999999999659</v>
      </c>
      <c r="R43" s="35">
        <f>O43-E43</f>
        <v>1705</v>
      </c>
      <c r="S43" s="35">
        <f>N43-D43</f>
        <v>1399</v>
      </c>
      <c r="T43" s="20"/>
      <c r="U43" s="20"/>
    </row>
    <row r="44" spans="1:21" ht="15" customHeight="1" thickBot="1" x14ac:dyDescent="0.3">
      <c r="A44" s="4">
        <v>20001</v>
      </c>
      <c r="B44" s="5" t="s">
        <v>41</v>
      </c>
      <c r="C44" s="6">
        <v>45.79</v>
      </c>
      <c r="D44" s="7">
        <v>52506</v>
      </c>
      <c r="E44" s="10">
        <v>67524</v>
      </c>
      <c r="F44" s="7">
        <v>3091936</v>
      </c>
      <c r="G44" s="8"/>
      <c r="H44" s="9" t="s">
        <v>155</v>
      </c>
      <c r="I44" s="9"/>
      <c r="K44" s="26">
        <v>20001</v>
      </c>
      <c r="L44" s="27" t="s">
        <v>41</v>
      </c>
      <c r="M44" s="28">
        <v>44</v>
      </c>
      <c r="N44" s="29">
        <v>53378</v>
      </c>
      <c r="O44" s="37">
        <v>69290</v>
      </c>
      <c r="Q44" s="41">
        <f>M44-C44</f>
        <v>-1.7899999999999991</v>
      </c>
      <c r="R44" s="35">
        <f>O44-E44</f>
        <v>1766</v>
      </c>
      <c r="S44" s="35">
        <f>N44-D44</f>
        <v>872</v>
      </c>
      <c r="T44" s="20"/>
      <c r="U44" s="20"/>
    </row>
    <row r="45" spans="1:21" ht="15" customHeight="1" thickBot="1" x14ac:dyDescent="0.3">
      <c r="A45" s="4">
        <v>23001</v>
      </c>
      <c r="B45" s="5" t="s">
        <v>42</v>
      </c>
      <c r="C45" s="6">
        <v>18</v>
      </c>
      <c r="D45" s="7">
        <v>42577</v>
      </c>
      <c r="E45" s="10">
        <v>52803</v>
      </c>
      <c r="F45" s="7">
        <v>950460</v>
      </c>
      <c r="G45" s="8" t="s">
        <v>153</v>
      </c>
      <c r="H45" s="9" t="s">
        <v>156</v>
      </c>
      <c r="I45" s="9" t="s">
        <v>157</v>
      </c>
      <c r="K45" s="26">
        <v>23001</v>
      </c>
      <c r="L45" s="27" t="s">
        <v>42</v>
      </c>
      <c r="M45" s="28">
        <v>17</v>
      </c>
      <c r="N45" s="29">
        <v>41945</v>
      </c>
      <c r="O45" s="37">
        <v>52479</v>
      </c>
      <c r="Q45" s="41">
        <f>M45-C45</f>
        <v>-1</v>
      </c>
      <c r="R45" s="35">
        <f>O45-E45</f>
        <v>-324</v>
      </c>
      <c r="S45" s="35">
        <f>N45-D45</f>
        <v>-632</v>
      </c>
      <c r="T45" s="20"/>
      <c r="U45" s="20"/>
    </row>
    <row r="46" spans="1:21" ht="15" customHeight="1" thickBot="1" x14ac:dyDescent="0.3">
      <c r="A46" s="4">
        <v>22005</v>
      </c>
      <c r="B46" s="5" t="s">
        <v>43</v>
      </c>
      <c r="C46" s="6">
        <v>13.58</v>
      </c>
      <c r="D46" s="7">
        <v>41283</v>
      </c>
      <c r="E46" s="10">
        <v>55771</v>
      </c>
      <c r="F46" s="7">
        <v>757365</v>
      </c>
      <c r="G46" s="8" t="s">
        <v>153</v>
      </c>
      <c r="H46" s="9" t="s">
        <v>156</v>
      </c>
      <c r="I46" s="9" t="s">
        <v>157</v>
      </c>
      <c r="K46" s="26">
        <v>22005</v>
      </c>
      <c r="L46" s="27" t="s">
        <v>43</v>
      </c>
      <c r="M46" s="28">
        <v>16.14</v>
      </c>
      <c r="N46" s="29">
        <v>43532</v>
      </c>
      <c r="O46" s="37">
        <v>58094</v>
      </c>
      <c r="Q46" s="41">
        <f>M46-C46</f>
        <v>2.5600000000000005</v>
      </c>
      <c r="R46" s="35">
        <f>O46-E46</f>
        <v>2323</v>
      </c>
      <c r="S46" s="35">
        <f>N46-D46</f>
        <v>2249</v>
      </c>
      <c r="T46" s="20"/>
      <c r="U46" s="20"/>
    </row>
    <row r="47" spans="1:21" ht="15" customHeight="1" thickBot="1" x14ac:dyDescent="0.3">
      <c r="A47" s="4">
        <v>16002</v>
      </c>
      <c r="B47" s="5" t="s">
        <v>44</v>
      </c>
      <c r="C47" s="6">
        <v>2.87</v>
      </c>
      <c r="D47" s="7">
        <v>37456</v>
      </c>
      <c r="E47" s="10">
        <v>40942</v>
      </c>
      <c r="F47" s="7">
        <v>117504</v>
      </c>
      <c r="G47" s="8"/>
      <c r="H47" s="9" t="s">
        <v>160</v>
      </c>
      <c r="I47" s="9"/>
      <c r="K47" s="26">
        <v>16002</v>
      </c>
      <c r="L47" s="27" t="s">
        <v>44</v>
      </c>
      <c r="M47" s="28">
        <v>2.75</v>
      </c>
      <c r="N47" s="29">
        <v>43655</v>
      </c>
      <c r="O47" s="37">
        <v>49045</v>
      </c>
      <c r="Q47" s="41">
        <f>M47-C47</f>
        <v>-0.12000000000000011</v>
      </c>
      <c r="R47" s="35">
        <f>O47-E47</f>
        <v>8103</v>
      </c>
      <c r="S47" s="35">
        <f>N47-D47</f>
        <v>6199</v>
      </c>
      <c r="T47" s="20"/>
      <c r="U47" s="20"/>
    </row>
    <row r="48" spans="1:21" ht="15" customHeight="1" thickBot="1" x14ac:dyDescent="0.3">
      <c r="A48" s="4">
        <v>61007</v>
      </c>
      <c r="B48" s="5" t="s">
        <v>45</v>
      </c>
      <c r="C48" s="6">
        <v>46.12</v>
      </c>
      <c r="D48" s="7">
        <v>43355</v>
      </c>
      <c r="E48" s="10">
        <v>54669</v>
      </c>
      <c r="F48" s="7">
        <v>2521340</v>
      </c>
      <c r="G48" s="8"/>
      <c r="H48" s="9" t="s">
        <v>155</v>
      </c>
      <c r="I48" s="9"/>
      <c r="K48" s="26">
        <v>61007</v>
      </c>
      <c r="L48" s="27" t="s">
        <v>45</v>
      </c>
      <c r="M48" s="28">
        <v>46.120000000000005</v>
      </c>
      <c r="N48" s="29">
        <v>43697</v>
      </c>
      <c r="O48" s="37">
        <v>55168</v>
      </c>
      <c r="Q48" s="41">
        <f>M48-C48</f>
        <v>0</v>
      </c>
      <c r="R48" s="35">
        <f>O48-E48</f>
        <v>499</v>
      </c>
      <c r="S48" s="35">
        <f>N48-D48</f>
        <v>342</v>
      </c>
      <c r="T48" s="20"/>
      <c r="U48" s="20"/>
    </row>
    <row r="49" spans="1:21" ht="15" customHeight="1" thickBot="1" x14ac:dyDescent="0.3">
      <c r="A49" s="4">
        <v>5003</v>
      </c>
      <c r="B49" s="5" t="s">
        <v>46</v>
      </c>
      <c r="C49" s="6">
        <v>28.43</v>
      </c>
      <c r="D49" s="7">
        <v>41949</v>
      </c>
      <c r="E49" s="10">
        <v>57076</v>
      </c>
      <c r="F49" s="7">
        <v>1622671</v>
      </c>
      <c r="G49" s="8"/>
      <c r="H49" s="9" t="s">
        <v>155</v>
      </c>
      <c r="I49" s="9"/>
      <c r="K49" s="26">
        <v>5003</v>
      </c>
      <c r="L49" s="27" t="s">
        <v>46</v>
      </c>
      <c r="M49" s="28">
        <v>29.78</v>
      </c>
      <c r="N49" s="29">
        <v>41773</v>
      </c>
      <c r="O49" s="37">
        <v>56986</v>
      </c>
      <c r="Q49" s="41">
        <f>M49-C49</f>
        <v>1.3500000000000014</v>
      </c>
      <c r="R49" s="35">
        <f>O49-E49</f>
        <v>-90</v>
      </c>
      <c r="S49" s="35">
        <f>N49-D49</f>
        <v>-176</v>
      </c>
      <c r="T49" s="20"/>
      <c r="U49" s="20"/>
    </row>
    <row r="50" spans="1:21" ht="15" customHeight="1" thickBot="1" x14ac:dyDescent="0.3">
      <c r="A50" s="4">
        <v>28002</v>
      </c>
      <c r="B50" s="5" t="s">
        <v>47</v>
      </c>
      <c r="C50" s="6">
        <v>21.4</v>
      </c>
      <c r="D50" s="7">
        <v>45790</v>
      </c>
      <c r="E50" s="10">
        <v>59770</v>
      </c>
      <c r="F50" s="7">
        <v>1279073</v>
      </c>
      <c r="G50" s="8"/>
      <c r="H50" s="9" t="s">
        <v>155</v>
      </c>
      <c r="I50" s="9"/>
      <c r="K50" s="26">
        <v>28002</v>
      </c>
      <c r="L50" s="27" t="s">
        <v>47</v>
      </c>
      <c r="M50" s="28">
        <v>23.3</v>
      </c>
      <c r="N50" s="29">
        <v>45270</v>
      </c>
      <c r="O50" s="37">
        <v>59796</v>
      </c>
      <c r="Q50" s="41">
        <f>M50-C50</f>
        <v>1.9000000000000021</v>
      </c>
      <c r="R50" s="35">
        <f>O50-E50</f>
        <v>26</v>
      </c>
      <c r="S50" s="35">
        <f>N50-D50</f>
        <v>-520</v>
      </c>
      <c r="T50" s="20"/>
      <c r="U50" s="20"/>
    </row>
    <row r="51" spans="1:21" ht="15" customHeight="1" thickBot="1" x14ac:dyDescent="0.3">
      <c r="A51" s="4">
        <v>17001</v>
      </c>
      <c r="B51" s="5" t="s">
        <v>48</v>
      </c>
      <c r="C51" s="6">
        <v>19.690000000000001</v>
      </c>
      <c r="D51" s="7">
        <v>42909</v>
      </c>
      <c r="E51" s="10">
        <v>53946</v>
      </c>
      <c r="F51" s="7">
        <v>1062206</v>
      </c>
      <c r="G51" s="8"/>
      <c r="H51" s="9" t="s">
        <v>155</v>
      </c>
      <c r="I51" s="9"/>
      <c r="K51" s="26">
        <v>17001</v>
      </c>
      <c r="L51" s="27" t="s">
        <v>48</v>
      </c>
      <c r="M51" s="28">
        <v>19.36</v>
      </c>
      <c r="N51" s="29">
        <v>43704</v>
      </c>
      <c r="O51" s="37">
        <v>55115</v>
      </c>
      <c r="Q51" s="41">
        <f>M51-C51</f>
        <v>-0.33000000000000185</v>
      </c>
      <c r="R51" s="35">
        <f>O51-E51</f>
        <v>1169</v>
      </c>
      <c r="S51" s="35">
        <f>N51-D51</f>
        <v>795</v>
      </c>
      <c r="T51" s="20"/>
      <c r="U51" s="20"/>
    </row>
    <row r="52" spans="1:21" ht="15" customHeight="1" thickBot="1" x14ac:dyDescent="0.3">
      <c r="A52" s="4">
        <v>44001</v>
      </c>
      <c r="B52" s="5" t="s">
        <v>49</v>
      </c>
      <c r="C52" s="6">
        <v>19.09</v>
      </c>
      <c r="D52" s="7">
        <v>40263</v>
      </c>
      <c r="E52" s="10">
        <v>55253</v>
      </c>
      <c r="F52" s="7">
        <v>1054774</v>
      </c>
      <c r="G52" s="8"/>
      <c r="H52" s="9" t="s">
        <v>155</v>
      </c>
      <c r="I52" s="9"/>
      <c r="K52" s="26">
        <v>44001</v>
      </c>
      <c r="L52" s="27" t="s">
        <v>49</v>
      </c>
      <c r="M52" s="28">
        <v>20.5</v>
      </c>
      <c r="N52" s="29">
        <v>41909</v>
      </c>
      <c r="O52" s="37">
        <v>57390</v>
      </c>
      <c r="Q52" s="41">
        <f>M52-C52</f>
        <v>1.4100000000000001</v>
      </c>
      <c r="R52" s="35">
        <f>O52-E52</f>
        <v>2137</v>
      </c>
      <c r="S52" s="35">
        <f>N52-D52</f>
        <v>1646</v>
      </c>
      <c r="T52" s="20"/>
      <c r="U52" s="20"/>
    </row>
    <row r="53" spans="1:21" ht="15" customHeight="1" thickBot="1" x14ac:dyDescent="0.3">
      <c r="A53" s="4">
        <v>46002</v>
      </c>
      <c r="B53" s="5" t="s">
        <v>50</v>
      </c>
      <c r="C53" s="6">
        <v>16.079999999999998</v>
      </c>
      <c r="D53" s="7">
        <v>40234</v>
      </c>
      <c r="E53" s="10">
        <v>48874</v>
      </c>
      <c r="F53" s="7">
        <v>785898</v>
      </c>
      <c r="G53" s="8" t="s">
        <v>153</v>
      </c>
      <c r="H53" s="9" t="s">
        <v>156</v>
      </c>
      <c r="I53" s="9" t="s">
        <v>158</v>
      </c>
      <c r="K53" s="26">
        <v>46002</v>
      </c>
      <c r="L53" s="27" t="s">
        <v>50</v>
      </c>
      <c r="M53" s="28">
        <v>16.079999999999998</v>
      </c>
      <c r="N53" s="29">
        <v>41251</v>
      </c>
      <c r="O53" s="37">
        <v>50028</v>
      </c>
      <c r="Q53" s="41">
        <f>M53-C53</f>
        <v>0</v>
      </c>
      <c r="R53" s="35">
        <f>O53-E53</f>
        <v>1154</v>
      </c>
      <c r="S53" s="35">
        <f>N53-D53</f>
        <v>1017</v>
      </c>
      <c r="T53" s="20"/>
      <c r="U53" s="20"/>
    </row>
    <row r="54" spans="1:21" ht="15" customHeight="1" thickBot="1" x14ac:dyDescent="0.3">
      <c r="A54" s="4">
        <v>24004</v>
      </c>
      <c r="B54" s="5" t="s">
        <v>51</v>
      </c>
      <c r="C54" s="6">
        <v>25.14</v>
      </c>
      <c r="D54" s="7">
        <v>39727</v>
      </c>
      <c r="E54" s="10">
        <v>54405</v>
      </c>
      <c r="F54" s="7">
        <v>1367738</v>
      </c>
      <c r="G54" s="8" t="s">
        <v>153</v>
      </c>
      <c r="H54" s="9" t="s">
        <v>156</v>
      </c>
      <c r="I54" s="9" t="s">
        <v>157</v>
      </c>
      <c r="K54" s="26">
        <v>24004</v>
      </c>
      <c r="L54" s="27" t="s">
        <v>51</v>
      </c>
      <c r="M54" s="28">
        <v>26.55</v>
      </c>
      <c r="N54" s="29">
        <v>41494</v>
      </c>
      <c r="O54" s="37">
        <v>55957</v>
      </c>
      <c r="Q54" s="41">
        <f>M54-C54</f>
        <v>1.4100000000000001</v>
      </c>
      <c r="R54" s="35">
        <f>O54-E54</f>
        <v>1552</v>
      </c>
      <c r="S54" s="35">
        <f>N54-D54</f>
        <v>1767</v>
      </c>
      <c r="T54" s="20"/>
      <c r="U54" s="20"/>
    </row>
    <row r="55" spans="1:21" ht="15" customHeight="1" thickBot="1" x14ac:dyDescent="0.3">
      <c r="A55" s="4">
        <v>50003</v>
      </c>
      <c r="B55" s="5" t="s">
        <v>52</v>
      </c>
      <c r="C55" s="6">
        <v>57.51</v>
      </c>
      <c r="D55" s="7">
        <v>39772</v>
      </c>
      <c r="E55" s="10">
        <v>48309</v>
      </c>
      <c r="F55" s="7">
        <v>2778238</v>
      </c>
      <c r="G55" s="8"/>
      <c r="H55" s="9" t="s">
        <v>155</v>
      </c>
      <c r="I55" s="9"/>
      <c r="K55" s="26">
        <v>50003</v>
      </c>
      <c r="L55" s="27" t="s">
        <v>52</v>
      </c>
      <c r="M55" s="28">
        <v>57.51</v>
      </c>
      <c r="N55" s="29">
        <v>40206</v>
      </c>
      <c r="O55" s="37">
        <v>48555</v>
      </c>
      <c r="Q55" s="41">
        <f>M55-C55</f>
        <v>0</v>
      </c>
      <c r="R55" s="35">
        <f>O55-E55</f>
        <v>246</v>
      </c>
      <c r="S55" s="35">
        <f>N55-D55</f>
        <v>434</v>
      </c>
      <c r="T55" s="20"/>
      <c r="U55" s="20"/>
    </row>
    <row r="56" spans="1:21" ht="15" customHeight="1" thickBot="1" x14ac:dyDescent="0.3">
      <c r="A56" s="4">
        <v>14001</v>
      </c>
      <c r="B56" s="5" t="s">
        <v>53</v>
      </c>
      <c r="C56" s="6">
        <v>20.100000000000001</v>
      </c>
      <c r="D56" s="7">
        <v>44757</v>
      </c>
      <c r="E56" s="10">
        <v>58185</v>
      </c>
      <c r="F56" s="7">
        <v>1169509</v>
      </c>
      <c r="G56" s="8"/>
      <c r="H56" s="9" t="s">
        <v>155</v>
      </c>
      <c r="I56" s="9"/>
      <c r="K56" s="26">
        <v>14001</v>
      </c>
      <c r="L56" s="27" t="s">
        <v>53</v>
      </c>
      <c r="M56" s="28">
        <v>19.87</v>
      </c>
      <c r="N56" s="29">
        <v>45244</v>
      </c>
      <c r="O56" s="37">
        <v>58855</v>
      </c>
      <c r="Q56" s="41">
        <f>M56-C56</f>
        <v>-0.23000000000000043</v>
      </c>
      <c r="R56" s="35">
        <f>O56-E56</f>
        <v>670</v>
      </c>
      <c r="S56" s="35">
        <f>N56-D56</f>
        <v>487</v>
      </c>
      <c r="T56" s="20"/>
      <c r="U56" s="20"/>
    </row>
    <row r="57" spans="1:21" ht="15" customHeight="1" thickBot="1" x14ac:dyDescent="0.3">
      <c r="A57" s="4">
        <v>6002</v>
      </c>
      <c r="B57" s="5" t="s">
        <v>54</v>
      </c>
      <c r="C57" s="6">
        <v>16.690000000000001</v>
      </c>
      <c r="D57" s="7">
        <v>42146</v>
      </c>
      <c r="E57" s="10">
        <v>52101</v>
      </c>
      <c r="F57" s="7">
        <v>869563</v>
      </c>
      <c r="G57" s="8"/>
      <c r="H57" s="9" t="s">
        <v>155</v>
      </c>
      <c r="I57" s="9"/>
      <c r="K57" s="26">
        <v>6002</v>
      </c>
      <c r="L57" s="27" t="s">
        <v>54</v>
      </c>
      <c r="M57" s="28">
        <v>17.14</v>
      </c>
      <c r="N57" s="29">
        <v>43007</v>
      </c>
      <c r="O57" s="37">
        <v>54845</v>
      </c>
      <c r="Q57" s="41">
        <f>M57-C57</f>
        <v>0.44999999999999929</v>
      </c>
      <c r="R57" s="35">
        <f>O57-E57</f>
        <v>2744</v>
      </c>
      <c r="S57" s="35">
        <f>N57-D57</f>
        <v>861</v>
      </c>
      <c r="T57" s="20"/>
      <c r="U57" s="20"/>
    </row>
    <row r="58" spans="1:21" ht="15" customHeight="1" thickBot="1" x14ac:dyDescent="0.3">
      <c r="A58" s="4">
        <v>33001</v>
      </c>
      <c r="B58" s="5" t="s">
        <v>55</v>
      </c>
      <c r="C58" s="6">
        <v>25.28</v>
      </c>
      <c r="D58" s="7">
        <v>43004</v>
      </c>
      <c r="E58" s="10">
        <v>61339</v>
      </c>
      <c r="F58" s="7">
        <v>1550649</v>
      </c>
      <c r="G58" s="8"/>
      <c r="H58" s="9" t="s">
        <v>155</v>
      </c>
      <c r="I58" s="9"/>
      <c r="K58" s="26">
        <v>33001</v>
      </c>
      <c r="L58" s="27" t="s">
        <v>55</v>
      </c>
      <c r="M58" s="28">
        <v>24.28</v>
      </c>
      <c r="N58" s="29">
        <v>43229</v>
      </c>
      <c r="O58" s="37">
        <v>60767</v>
      </c>
      <c r="Q58" s="41">
        <f>M58-C58</f>
        <v>-1</v>
      </c>
      <c r="R58" s="35">
        <f>O58-E58</f>
        <v>-572</v>
      </c>
      <c r="S58" s="35">
        <f>N58-D58</f>
        <v>225</v>
      </c>
      <c r="T58" s="20"/>
      <c r="U58" s="20"/>
    </row>
    <row r="59" spans="1:21" ht="15" customHeight="1" thickBot="1" x14ac:dyDescent="0.3">
      <c r="A59" s="4">
        <v>49004</v>
      </c>
      <c r="B59" s="5" t="s">
        <v>56</v>
      </c>
      <c r="C59" s="6">
        <v>31.96</v>
      </c>
      <c r="D59" s="7">
        <v>42262</v>
      </c>
      <c r="E59" s="10">
        <v>55673</v>
      </c>
      <c r="F59" s="7">
        <v>1779317</v>
      </c>
      <c r="G59" s="8" t="s">
        <v>153</v>
      </c>
      <c r="H59" s="9" t="s">
        <v>156</v>
      </c>
      <c r="I59" s="9" t="s">
        <v>158</v>
      </c>
      <c r="K59" s="26">
        <v>49004</v>
      </c>
      <c r="L59" s="27" t="s">
        <v>56</v>
      </c>
      <c r="M59" s="28">
        <v>32.120000000000005</v>
      </c>
      <c r="N59" s="29">
        <v>44691</v>
      </c>
      <c r="O59" s="37">
        <v>59329</v>
      </c>
      <c r="Q59" s="41">
        <f>M59-C59</f>
        <v>0.16000000000000369</v>
      </c>
      <c r="R59" s="35">
        <f>O59-E59</f>
        <v>3656</v>
      </c>
      <c r="S59" s="35">
        <f>N59-D59</f>
        <v>2429</v>
      </c>
      <c r="T59" s="20"/>
      <c r="U59" s="20"/>
    </row>
    <row r="60" spans="1:21" ht="15" customHeight="1" thickBot="1" x14ac:dyDescent="0.3">
      <c r="A60" s="4">
        <v>63001</v>
      </c>
      <c r="B60" s="5" t="s">
        <v>57</v>
      </c>
      <c r="C60" s="6">
        <v>21.61</v>
      </c>
      <c r="D60" s="7">
        <v>41180</v>
      </c>
      <c r="E60" s="10">
        <v>53658</v>
      </c>
      <c r="F60" s="7">
        <v>1159539</v>
      </c>
      <c r="G60" s="8" t="s">
        <v>153</v>
      </c>
      <c r="H60" s="9" t="s">
        <v>156</v>
      </c>
      <c r="I60" s="9" t="s">
        <v>157</v>
      </c>
      <c r="K60" s="26">
        <v>63001</v>
      </c>
      <c r="L60" s="27" t="s">
        <v>57</v>
      </c>
      <c r="M60" s="28">
        <v>22.42</v>
      </c>
      <c r="N60" s="29">
        <v>41713</v>
      </c>
      <c r="O60" s="37">
        <v>54225</v>
      </c>
      <c r="Q60" s="41">
        <f>M60-C60</f>
        <v>0.81000000000000227</v>
      </c>
      <c r="R60" s="35">
        <f>O60-E60</f>
        <v>567</v>
      </c>
      <c r="S60" s="35">
        <f>N60-D60</f>
        <v>533</v>
      </c>
      <c r="T60" s="20"/>
      <c r="U60" s="20"/>
    </row>
    <row r="61" spans="1:21" ht="15" customHeight="1" thickBot="1" x14ac:dyDescent="0.3">
      <c r="A61" s="4">
        <v>53001</v>
      </c>
      <c r="B61" s="5" t="s">
        <v>58</v>
      </c>
      <c r="C61" s="6">
        <v>21.5</v>
      </c>
      <c r="D61" s="7">
        <v>40180</v>
      </c>
      <c r="E61" s="10">
        <v>50203</v>
      </c>
      <c r="F61" s="7">
        <v>1079355</v>
      </c>
      <c r="G61" s="8" t="s">
        <v>153</v>
      </c>
      <c r="H61" s="9" t="s">
        <v>156</v>
      </c>
      <c r="I61" s="9" t="s">
        <v>157</v>
      </c>
      <c r="K61" s="26">
        <v>53001</v>
      </c>
      <c r="L61" s="27" t="s">
        <v>58</v>
      </c>
      <c r="M61" s="28">
        <v>22.639999999999997</v>
      </c>
      <c r="N61" s="29">
        <v>40288</v>
      </c>
      <c r="O61" s="37">
        <v>50398</v>
      </c>
      <c r="Q61" s="41">
        <f>M61-C61</f>
        <v>1.139999999999997</v>
      </c>
      <c r="R61" s="35">
        <f>O61-E61</f>
        <v>195</v>
      </c>
      <c r="S61" s="35">
        <f>N61-D61</f>
        <v>108</v>
      </c>
      <c r="T61" s="20"/>
      <c r="U61" s="20"/>
    </row>
    <row r="62" spans="1:21" ht="15" customHeight="1" thickBot="1" x14ac:dyDescent="0.3">
      <c r="A62" s="4">
        <v>25003</v>
      </c>
      <c r="B62" s="5" t="s">
        <v>59</v>
      </c>
      <c r="C62" s="6">
        <v>11.35</v>
      </c>
      <c r="D62" s="7">
        <v>43807</v>
      </c>
      <c r="E62" s="10">
        <v>56119</v>
      </c>
      <c r="F62" s="7">
        <v>636949</v>
      </c>
      <c r="G62" s="8"/>
      <c r="H62" s="9" t="s">
        <v>155</v>
      </c>
      <c r="I62" s="9"/>
      <c r="K62" s="26"/>
      <c r="L62" s="27" t="s">
        <v>171</v>
      </c>
      <c r="M62" s="28"/>
      <c r="N62" s="29"/>
      <c r="O62" s="37"/>
      <c r="Q62" s="41">
        <f>M62-C62</f>
        <v>-11.35</v>
      </c>
      <c r="R62" s="35" t="s">
        <v>154</v>
      </c>
      <c r="S62" s="35" t="s">
        <v>154</v>
      </c>
      <c r="T62" s="20"/>
      <c r="U62" s="20"/>
    </row>
    <row r="63" spans="1:21" ht="15" customHeight="1" thickBot="1" x14ac:dyDescent="0.3">
      <c r="A63" s="4">
        <v>26004</v>
      </c>
      <c r="B63" s="5" t="s">
        <v>60</v>
      </c>
      <c r="C63" s="6">
        <v>34.770000000000003</v>
      </c>
      <c r="D63" s="7">
        <v>42076</v>
      </c>
      <c r="E63" s="10">
        <v>54838</v>
      </c>
      <c r="F63" s="7">
        <v>1906720</v>
      </c>
      <c r="G63" s="8"/>
      <c r="H63" s="9" t="s">
        <v>155</v>
      </c>
      <c r="I63" s="9"/>
      <c r="K63" s="26">
        <v>26004</v>
      </c>
      <c r="L63" s="27" t="s">
        <v>60</v>
      </c>
      <c r="M63" s="28">
        <v>32.769999999999996</v>
      </c>
      <c r="N63" s="29">
        <v>42743</v>
      </c>
      <c r="O63" s="37">
        <v>55353</v>
      </c>
      <c r="Q63" s="41">
        <f>M63-C63</f>
        <v>-2.0000000000000071</v>
      </c>
      <c r="R63" s="35">
        <f>O63-E63</f>
        <v>515</v>
      </c>
      <c r="S63" s="35">
        <f>N63-D63</f>
        <v>667</v>
      </c>
      <c r="T63" s="20"/>
      <c r="U63" s="20"/>
    </row>
    <row r="64" spans="1:21" ht="15" customHeight="1" thickBot="1" x14ac:dyDescent="0.3">
      <c r="A64" s="4">
        <v>6006</v>
      </c>
      <c r="B64" s="5" t="s">
        <v>61</v>
      </c>
      <c r="C64" s="6">
        <v>45.42</v>
      </c>
      <c r="D64" s="7">
        <v>45691</v>
      </c>
      <c r="E64" s="10">
        <v>60293</v>
      </c>
      <c r="F64" s="7">
        <v>2738508</v>
      </c>
      <c r="G64" s="8"/>
      <c r="H64" s="9" t="s">
        <v>155</v>
      </c>
      <c r="I64" s="9"/>
      <c r="K64" s="26">
        <v>6006</v>
      </c>
      <c r="L64" s="27" t="s">
        <v>61</v>
      </c>
      <c r="M64" s="28">
        <v>45.42</v>
      </c>
      <c r="N64" s="29">
        <v>46710</v>
      </c>
      <c r="O64" s="37">
        <v>61213</v>
      </c>
      <c r="Q64" s="41">
        <f>M64-C64</f>
        <v>0</v>
      </c>
      <c r="R64" s="35">
        <f>O64-E64</f>
        <v>920</v>
      </c>
      <c r="S64" s="35">
        <f>N64-D64</f>
        <v>1019</v>
      </c>
      <c r="T64" s="20"/>
      <c r="U64" s="20"/>
    </row>
    <row r="65" spans="1:21" ht="15" customHeight="1" thickBot="1" x14ac:dyDescent="0.3">
      <c r="A65" s="4">
        <v>27001</v>
      </c>
      <c r="B65" s="5" t="s">
        <v>62</v>
      </c>
      <c r="C65" s="6">
        <v>21.39</v>
      </c>
      <c r="D65" s="7">
        <v>44033</v>
      </c>
      <c r="E65" s="10">
        <v>55069</v>
      </c>
      <c r="F65" s="7">
        <v>1177934</v>
      </c>
      <c r="G65" s="8"/>
      <c r="H65" s="9" t="s">
        <v>155</v>
      </c>
      <c r="I65" s="9"/>
      <c r="K65" s="26">
        <v>27001</v>
      </c>
      <c r="L65" s="27" t="s">
        <v>62</v>
      </c>
      <c r="M65" s="28">
        <v>22.439999999999998</v>
      </c>
      <c r="N65" s="29">
        <v>45832</v>
      </c>
      <c r="O65" s="37">
        <v>57261</v>
      </c>
      <c r="Q65" s="41">
        <f>M65-C65</f>
        <v>1.0499999999999972</v>
      </c>
      <c r="R65" s="35">
        <f>O65-E65</f>
        <v>2192</v>
      </c>
      <c r="S65" s="35">
        <f>N65-D65</f>
        <v>1799</v>
      </c>
      <c r="T65" s="20"/>
      <c r="U65" s="20"/>
    </row>
    <row r="66" spans="1:21" ht="15" customHeight="1" thickBot="1" x14ac:dyDescent="0.3">
      <c r="A66" s="4">
        <v>28003</v>
      </c>
      <c r="B66" s="5" t="s">
        <v>63</v>
      </c>
      <c r="C66" s="6">
        <v>49.3</v>
      </c>
      <c r="D66" s="7">
        <v>44259</v>
      </c>
      <c r="E66" s="10">
        <v>56831</v>
      </c>
      <c r="F66" s="7">
        <v>2801785</v>
      </c>
      <c r="G66" s="8"/>
      <c r="H66" s="9" t="s">
        <v>155</v>
      </c>
      <c r="I66" s="9"/>
      <c r="K66" s="26">
        <v>28003</v>
      </c>
      <c r="L66" s="27" t="s">
        <v>63</v>
      </c>
      <c r="M66" s="28">
        <v>49.3</v>
      </c>
      <c r="N66" s="29">
        <v>45175</v>
      </c>
      <c r="O66" s="37">
        <v>58510</v>
      </c>
      <c r="Q66" s="41">
        <f>M66-C66</f>
        <v>0</v>
      </c>
      <c r="R66" s="35">
        <f>O66-E66</f>
        <v>1679</v>
      </c>
      <c r="S66" s="35">
        <f>N66-D66</f>
        <v>916</v>
      </c>
      <c r="T66" s="20"/>
      <c r="U66" s="20"/>
    </row>
    <row r="67" spans="1:21" ht="15" customHeight="1" thickBot="1" x14ac:dyDescent="0.3">
      <c r="A67" s="4">
        <v>30001</v>
      </c>
      <c r="B67" s="5" t="s">
        <v>64</v>
      </c>
      <c r="C67" s="6">
        <v>32.1</v>
      </c>
      <c r="D67" s="7">
        <v>41161</v>
      </c>
      <c r="E67" s="10">
        <v>49223</v>
      </c>
      <c r="F67" s="7">
        <v>1580071</v>
      </c>
      <c r="G67" s="8"/>
      <c r="H67" s="9" t="s">
        <v>155</v>
      </c>
      <c r="I67" s="9"/>
      <c r="K67" s="26">
        <v>30001</v>
      </c>
      <c r="L67" s="27" t="s">
        <v>64</v>
      </c>
      <c r="M67" s="28">
        <v>31.92</v>
      </c>
      <c r="N67" s="29">
        <v>41688</v>
      </c>
      <c r="O67" s="37">
        <v>50684</v>
      </c>
      <c r="Q67" s="41">
        <f>M67-C67</f>
        <v>-0.17999999999999972</v>
      </c>
      <c r="R67" s="35">
        <f>O67-E67</f>
        <v>1461</v>
      </c>
      <c r="S67" s="35">
        <f>N67-D67</f>
        <v>527</v>
      </c>
      <c r="T67" s="20"/>
      <c r="U67" s="20"/>
    </row>
    <row r="68" spans="1:21" ht="15" customHeight="1" thickBot="1" x14ac:dyDescent="0.3">
      <c r="A68" s="4">
        <v>31001</v>
      </c>
      <c r="B68" s="5" t="s">
        <v>65</v>
      </c>
      <c r="C68" s="6">
        <v>22.13</v>
      </c>
      <c r="D68" s="7">
        <v>44293</v>
      </c>
      <c r="E68" s="10">
        <v>59133</v>
      </c>
      <c r="F68" s="7">
        <v>1308623</v>
      </c>
      <c r="G68" s="8"/>
      <c r="H68" s="9" t="s">
        <v>155</v>
      </c>
      <c r="I68" s="9"/>
      <c r="K68" s="26">
        <v>31001</v>
      </c>
      <c r="L68" s="27" t="s">
        <v>65</v>
      </c>
      <c r="M68" s="28">
        <v>21.38</v>
      </c>
      <c r="N68" s="29">
        <v>43572</v>
      </c>
      <c r="O68" s="37">
        <v>58473</v>
      </c>
      <c r="Q68" s="41">
        <f>M68-C68</f>
        <v>-0.75</v>
      </c>
      <c r="R68" s="35">
        <f>O68-E68</f>
        <v>-660</v>
      </c>
      <c r="S68" s="35">
        <f>N68-D68</f>
        <v>-721</v>
      </c>
      <c r="T68" s="20"/>
      <c r="U68" s="20"/>
    </row>
    <row r="69" spans="1:21" ht="15" customHeight="1" thickBot="1" x14ac:dyDescent="0.3">
      <c r="A69" s="4">
        <v>41002</v>
      </c>
      <c r="B69" s="5" t="s">
        <v>66</v>
      </c>
      <c r="C69" s="6">
        <v>303.14999999999998</v>
      </c>
      <c r="D69" s="7">
        <v>44343</v>
      </c>
      <c r="E69" s="10">
        <v>55634</v>
      </c>
      <c r="F69" s="7">
        <v>16865470</v>
      </c>
      <c r="G69" s="8"/>
      <c r="H69" s="9" t="s">
        <v>155</v>
      </c>
      <c r="I69" s="9"/>
      <c r="K69" s="26">
        <v>41002</v>
      </c>
      <c r="L69" s="27" t="s">
        <v>66</v>
      </c>
      <c r="M69" s="28">
        <v>321.88</v>
      </c>
      <c r="N69" s="29">
        <v>46997</v>
      </c>
      <c r="O69" s="37">
        <v>58894</v>
      </c>
      <c r="Q69" s="41">
        <f>M69-C69</f>
        <v>18.730000000000018</v>
      </c>
      <c r="R69" s="35">
        <f>O69-E69</f>
        <v>3260</v>
      </c>
      <c r="S69" s="35">
        <f>N69-D69</f>
        <v>2654</v>
      </c>
      <c r="T69" s="20"/>
      <c r="U69" s="20"/>
    </row>
    <row r="70" spans="1:21" ht="15" customHeight="1" thickBot="1" x14ac:dyDescent="0.3">
      <c r="A70" s="4">
        <v>14002</v>
      </c>
      <c r="B70" s="5" t="s">
        <v>67</v>
      </c>
      <c r="C70" s="6">
        <v>14.13</v>
      </c>
      <c r="D70" s="7">
        <v>45486</v>
      </c>
      <c r="E70" s="10">
        <v>53080</v>
      </c>
      <c r="F70" s="7">
        <v>750021</v>
      </c>
      <c r="G70" s="8" t="s">
        <v>153</v>
      </c>
      <c r="H70" s="9" t="s">
        <v>156</v>
      </c>
      <c r="I70" s="9" t="s">
        <v>157</v>
      </c>
      <c r="K70" s="26">
        <v>14002</v>
      </c>
      <c r="L70" s="27" t="s">
        <v>67</v>
      </c>
      <c r="M70" s="28">
        <v>15.89</v>
      </c>
      <c r="N70" s="29">
        <v>45908</v>
      </c>
      <c r="O70" s="37">
        <v>57081</v>
      </c>
      <c r="Q70" s="41">
        <f>M70-C70</f>
        <v>1.7599999999999998</v>
      </c>
      <c r="R70" s="35">
        <f>O70-E70</f>
        <v>4001</v>
      </c>
      <c r="S70" s="35">
        <f>N70-D70</f>
        <v>422</v>
      </c>
      <c r="T70" s="20"/>
      <c r="U70" s="20"/>
    </row>
    <row r="71" spans="1:21" ht="15" customHeight="1" thickBot="1" x14ac:dyDescent="0.3">
      <c r="A71" s="4">
        <v>10001</v>
      </c>
      <c r="B71" s="5" t="s">
        <v>68</v>
      </c>
      <c r="C71" s="6">
        <v>13.01</v>
      </c>
      <c r="D71" s="7">
        <v>44498</v>
      </c>
      <c r="E71" s="10">
        <v>54153</v>
      </c>
      <c r="F71" s="7">
        <v>704536</v>
      </c>
      <c r="G71" s="8" t="s">
        <v>153</v>
      </c>
      <c r="H71" s="9" t="s">
        <v>156</v>
      </c>
      <c r="I71" s="9" t="s">
        <v>158</v>
      </c>
      <c r="K71" s="26">
        <v>10001</v>
      </c>
      <c r="L71" s="27" t="s">
        <v>68</v>
      </c>
      <c r="M71" s="28">
        <v>13.540000000000001</v>
      </c>
      <c r="N71" s="29">
        <v>43795</v>
      </c>
      <c r="O71" s="37">
        <v>51945</v>
      </c>
      <c r="Q71" s="41">
        <f>M71-C71</f>
        <v>0.53000000000000114</v>
      </c>
      <c r="R71" s="35">
        <f>O71-E71</f>
        <v>-2208</v>
      </c>
      <c r="S71" s="35">
        <f>N71-D71</f>
        <v>-703</v>
      </c>
      <c r="T71" s="20"/>
      <c r="U71" s="20"/>
    </row>
    <row r="72" spans="1:21" ht="15" customHeight="1" thickBot="1" x14ac:dyDescent="0.3">
      <c r="A72" s="4">
        <v>34002</v>
      </c>
      <c r="B72" s="5" t="s">
        <v>69</v>
      </c>
      <c r="C72" s="6">
        <v>23.95</v>
      </c>
      <c r="D72" s="7">
        <v>44400</v>
      </c>
      <c r="E72" s="10">
        <v>56824</v>
      </c>
      <c r="F72" s="7">
        <v>1360942</v>
      </c>
      <c r="G72" s="8" t="s">
        <v>153</v>
      </c>
      <c r="H72" s="9" t="s">
        <v>156</v>
      </c>
      <c r="I72" s="9" t="s">
        <v>157</v>
      </c>
      <c r="K72" s="26">
        <v>34002</v>
      </c>
      <c r="L72" s="27" t="s">
        <v>69</v>
      </c>
      <c r="M72" s="28">
        <v>24.57</v>
      </c>
      <c r="N72" s="29">
        <v>44177</v>
      </c>
      <c r="O72" s="37">
        <v>55793</v>
      </c>
      <c r="Q72" s="41">
        <f>M72-C72</f>
        <v>0.62000000000000099</v>
      </c>
      <c r="R72" s="35">
        <f>O72-E72</f>
        <v>-1031</v>
      </c>
      <c r="S72" s="35">
        <f>N72-D72</f>
        <v>-223</v>
      </c>
      <c r="T72" s="20"/>
      <c r="U72" s="20"/>
    </row>
    <row r="73" spans="1:21" ht="15" customHeight="1" thickBot="1" x14ac:dyDescent="0.3">
      <c r="A73" s="4">
        <v>51002</v>
      </c>
      <c r="B73" s="5" t="s">
        <v>70</v>
      </c>
      <c r="C73" s="6">
        <v>39</v>
      </c>
      <c r="D73" s="7">
        <v>46728</v>
      </c>
      <c r="E73" s="10">
        <v>59577</v>
      </c>
      <c r="F73" s="7">
        <v>2323491</v>
      </c>
      <c r="G73" s="8"/>
      <c r="H73" s="9" t="s">
        <v>155</v>
      </c>
      <c r="I73" s="9"/>
      <c r="K73" s="26">
        <v>51002</v>
      </c>
      <c r="L73" s="27" t="s">
        <v>70</v>
      </c>
      <c r="M73" s="28">
        <v>37.730000000000004</v>
      </c>
      <c r="N73" s="29">
        <v>45880</v>
      </c>
      <c r="O73" s="37">
        <v>58979</v>
      </c>
      <c r="Q73" s="41">
        <f>M73-C73</f>
        <v>-1.269999999999996</v>
      </c>
      <c r="R73" s="35">
        <f>O73-E73</f>
        <v>-598</v>
      </c>
      <c r="S73" s="35">
        <f>N73-D73</f>
        <v>-848</v>
      </c>
      <c r="T73" s="20"/>
      <c r="U73" s="20"/>
    </row>
    <row r="74" spans="1:21" ht="15" customHeight="1" thickBot="1" x14ac:dyDescent="0.3">
      <c r="A74" s="4">
        <v>56006</v>
      </c>
      <c r="B74" s="5" t="s">
        <v>71</v>
      </c>
      <c r="C74" s="6">
        <v>24.13</v>
      </c>
      <c r="D74" s="7">
        <v>44253</v>
      </c>
      <c r="E74" s="10">
        <v>57188</v>
      </c>
      <c r="F74" s="7">
        <v>1379949</v>
      </c>
      <c r="G74" s="8" t="s">
        <v>154</v>
      </c>
      <c r="H74" s="9" t="s">
        <v>155</v>
      </c>
      <c r="I74" s="9"/>
      <c r="K74" s="26">
        <v>56006</v>
      </c>
      <c r="L74" s="27" t="s">
        <v>71</v>
      </c>
      <c r="M74" s="28">
        <v>23.130000000000003</v>
      </c>
      <c r="N74" s="29">
        <v>43747</v>
      </c>
      <c r="O74" s="37">
        <v>57688</v>
      </c>
      <c r="Q74" s="41">
        <f>M74-C74</f>
        <v>-0.99999999999999645</v>
      </c>
      <c r="R74" s="35">
        <f>O74-E74</f>
        <v>500</v>
      </c>
      <c r="S74" s="35">
        <f>N74-D74</f>
        <v>-506</v>
      </c>
      <c r="T74" s="20"/>
      <c r="U74" s="20"/>
    </row>
    <row r="75" spans="1:21" ht="15" customHeight="1" thickBot="1" x14ac:dyDescent="0.3">
      <c r="A75" s="4">
        <v>23002</v>
      </c>
      <c r="B75" s="5" t="s">
        <v>72</v>
      </c>
      <c r="C75" s="6">
        <v>62.05</v>
      </c>
      <c r="D75" s="7">
        <v>43265</v>
      </c>
      <c r="E75" s="10">
        <v>54403</v>
      </c>
      <c r="F75" s="7">
        <v>3375721</v>
      </c>
      <c r="G75" s="8"/>
      <c r="H75" s="9" t="s">
        <v>155</v>
      </c>
      <c r="I75" s="9"/>
      <c r="K75" s="26">
        <v>23002</v>
      </c>
      <c r="L75" s="27" t="s">
        <v>72</v>
      </c>
      <c r="M75" s="28">
        <v>58.61</v>
      </c>
      <c r="N75" s="29">
        <v>43491</v>
      </c>
      <c r="O75" s="37">
        <v>54657</v>
      </c>
      <c r="Q75" s="41">
        <f>M75-C75</f>
        <v>-3.4399999999999977</v>
      </c>
      <c r="R75" s="35">
        <f>O75-E75</f>
        <v>254</v>
      </c>
      <c r="S75" s="35">
        <f>N75-D75</f>
        <v>226</v>
      </c>
      <c r="T75" s="20"/>
      <c r="U75" s="20"/>
    </row>
    <row r="76" spans="1:21" ht="15" customHeight="1" thickBot="1" x14ac:dyDescent="0.3">
      <c r="A76" s="4">
        <v>53002</v>
      </c>
      <c r="B76" s="5" t="s">
        <v>73</v>
      </c>
      <c r="C76" s="6">
        <v>18.61</v>
      </c>
      <c r="D76" s="7">
        <v>36588</v>
      </c>
      <c r="E76" s="10">
        <v>50606</v>
      </c>
      <c r="F76" s="7">
        <v>941778</v>
      </c>
      <c r="G76" s="8"/>
      <c r="H76" s="9" t="s">
        <v>160</v>
      </c>
      <c r="I76" s="9"/>
      <c r="K76" s="26">
        <v>53002</v>
      </c>
      <c r="L76" s="27" t="s">
        <v>73</v>
      </c>
      <c r="M76" s="28">
        <v>18.55</v>
      </c>
      <c r="N76" s="29">
        <v>37938</v>
      </c>
      <c r="O76" s="37">
        <v>52831</v>
      </c>
      <c r="Q76" s="41">
        <f>M76-C76</f>
        <v>-5.9999999999998721E-2</v>
      </c>
      <c r="R76" s="35">
        <f>O76-E76</f>
        <v>2225</v>
      </c>
      <c r="S76" s="35">
        <f>N76-D76</f>
        <v>1350</v>
      </c>
      <c r="T76" s="20"/>
      <c r="U76" s="20"/>
    </row>
    <row r="77" spans="1:21" ht="15" customHeight="1" thickBot="1" x14ac:dyDescent="0.3">
      <c r="A77" s="4">
        <v>48003</v>
      </c>
      <c r="B77" s="5" t="s">
        <v>74</v>
      </c>
      <c r="C77" s="6">
        <v>31.65</v>
      </c>
      <c r="D77" s="7">
        <v>43137</v>
      </c>
      <c r="E77" s="10">
        <v>54312</v>
      </c>
      <c r="F77" s="7">
        <v>1718989</v>
      </c>
      <c r="G77" s="8"/>
      <c r="H77" s="9" t="s">
        <v>155</v>
      </c>
      <c r="I77" s="9"/>
      <c r="K77" s="26">
        <v>48003</v>
      </c>
      <c r="L77" s="27" t="s">
        <v>74</v>
      </c>
      <c r="M77" s="28">
        <v>31.650000000000002</v>
      </c>
      <c r="N77" s="29">
        <v>43635</v>
      </c>
      <c r="O77" s="37">
        <v>57205</v>
      </c>
      <c r="Q77" s="41">
        <f>M77-C77</f>
        <v>0</v>
      </c>
      <c r="R77" s="35">
        <f>O77-E77</f>
        <v>2893</v>
      </c>
      <c r="S77" s="35">
        <f>N77-D77</f>
        <v>498</v>
      </c>
      <c r="T77" s="20"/>
      <c r="U77" s="20"/>
    </row>
    <row r="78" spans="1:21" ht="15" customHeight="1" thickBot="1" x14ac:dyDescent="0.3">
      <c r="A78" s="4">
        <v>2002</v>
      </c>
      <c r="B78" s="5" t="s">
        <v>75</v>
      </c>
      <c r="C78" s="6">
        <v>159.88999999999999</v>
      </c>
      <c r="D78" s="7">
        <v>48569</v>
      </c>
      <c r="E78" s="10">
        <v>63629</v>
      </c>
      <c r="F78" s="7">
        <v>10173582</v>
      </c>
      <c r="G78" s="8"/>
      <c r="H78" s="9" t="s">
        <v>155</v>
      </c>
      <c r="I78" s="9"/>
      <c r="K78" s="26">
        <v>2002</v>
      </c>
      <c r="L78" s="27" t="s">
        <v>75</v>
      </c>
      <c r="M78" s="28">
        <v>161.94</v>
      </c>
      <c r="N78" s="29">
        <v>48780</v>
      </c>
      <c r="O78" s="37">
        <v>63827</v>
      </c>
      <c r="Q78" s="41">
        <f>M78-C78</f>
        <v>2.0500000000000114</v>
      </c>
      <c r="R78" s="35">
        <f>O78-E78</f>
        <v>198</v>
      </c>
      <c r="S78" s="35">
        <f>N78-D78</f>
        <v>211</v>
      </c>
      <c r="T78" s="20"/>
      <c r="U78" s="20"/>
    </row>
    <row r="79" spans="1:21" ht="15" customHeight="1" thickBot="1" x14ac:dyDescent="0.3">
      <c r="A79" s="4">
        <v>22006</v>
      </c>
      <c r="B79" s="5" t="s">
        <v>76</v>
      </c>
      <c r="C79" s="6">
        <v>32.56</v>
      </c>
      <c r="D79" s="7">
        <v>42784</v>
      </c>
      <c r="E79" s="10">
        <v>56563</v>
      </c>
      <c r="F79" s="7">
        <v>1841700</v>
      </c>
      <c r="G79" s="8"/>
      <c r="H79" s="9" t="s">
        <v>155</v>
      </c>
      <c r="I79" s="9"/>
      <c r="K79" s="26">
        <v>22006</v>
      </c>
      <c r="L79" s="27" t="s">
        <v>76</v>
      </c>
      <c r="M79" s="28">
        <v>33.96</v>
      </c>
      <c r="N79" s="29">
        <v>44219</v>
      </c>
      <c r="O79" s="37">
        <v>58127</v>
      </c>
      <c r="Q79" s="41">
        <f>M79-C79</f>
        <v>1.3999999999999986</v>
      </c>
      <c r="R79" s="35">
        <f>O79-E79</f>
        <v>1564</v>
      </c>
      <c r="S79" s="35">
        <f>N79-D79</f>
        <v>1435</v>
      </c>
      <c r="T79" s="20"/>
      <c r="U79" s="20"/>
    </row>
    <row r="80" spans="1:21" ht="15" customHeight="1" thickBot="1" x14ac:dyDescent="0.3">
      <c r="A80" s="4">
        <v>13003</v>
      </c>
      <c r="B80" s="5" t="s">
        <v>77</v>
      </c>
      <c r="C80" s="6">
        <v>24.14</v>
      </c>
      <c r="D80" s="7">
        <v>41444</v>
      </c>
      <c r="E80" s="10">
        <v>56006</v>
      </c>
      <c r="F80" s="7">
        <v>1351995</v>
      </c>
      <c r="G80" s="8"/>
      <c r="H80" s="9" t="s">
        <v>155</v>
      </c>
      <c r="I80" s="9"/>
      <c r="K80" s="26">
        <v>13003</v>
      </c>
      <c r="L80" s="27" t="s">
        <v>77</v>
      </c>
      <c r="M80" s="28">
        <v>24.66</v>
      </c>
      <c r="N80" s="29">
        <v>41932</v>
      </c>
      <c r="O80" s="37">
        <v>57685</v>
      </c>
      <c r="Q80" s="41">
        <f>M80-C80</f>
        <v>0.51999999999999957</v>
      </c>
      <c r="R80" s="35">
        <f>O80-E80</f>
        <v>1679</v>
      </c>
      <c r="S80" s="35">
        <f>N80-D80</f>
        <v>488</v>
      </c>
      <c r="T80" s="20"/>
      <c r="U80" s="20"/>
    </row>
    <row r="81" spans="1:21" ht="15" customHeight="1" thickBot="1" x14ac:dyDescent="0.3">
      <c r="A81" s="4">
        <v>2003</v>
      </c>
      <c r="B81" s="5" t="s">
        <v>78</v>
      </c>
      <c r="C81" s="6">
        <v>20.23</v>
      </c>
      <c r="D81" s="7">
        <v>43843</v>
      </c>
      <c r="E81" s="10">
        <v>60464</v>
      </c>
      <c r="F81" s="7">
        <v>1223193</v>
      </c>
      <c r="G81" s="8"/>
      <c r="H81" s="9" t="s">
        <v>155</v>
      </c>
      <c r="I81" s="9"/>
      <c r="K81" s="26">
        <v>2003</v>
      </c>
      <c r="L81" s="27" t="s">
        <v>78</v>
      </c>
      <c r="M81" s="28">
        <v>20.730000000000004</v>
      </c>
      <c r="N81" s="29">
        <v>44579</v>
      </c>
      <c r="O81" s="37">
        <v>62150</v>
      </c>
      <c r="Q81" s="41">
        <f>M81-C81</f>
        <v>0.50000000000000355</v>
      </c>
      <c r="R81" s="35">
        <f>O81-E81</f>
        <v>1686</v>
      </c>
      <c r="S81" s="35">
        <f>N81-D81</f>
        <v>736</v>
      </c>
      <c r="T81" s="20"/>
      <c r="U81" s="20"/>
    </row>
    <row r="82" spans="1:21" ht="15" customHeight="1" thickBot="1" x14ac:dyDescent="0.3">
      <c r="A82" s="4">
        <v>37003</v>
      </c>
      <c r="B82" s="5" t="s">
        <v>79</v>
      </c>
      <c r="C82" s="6">
        <v>18.14</v>
      </c>
      <c r="D82" s="7">
        <v>41224</v>
      </c>
      <c r="E82" s="10">
        <v>50944</v>
      </c>
      <c r="F82" s="7">
        <v>924126</v>
      </c>
      <c r="G82" s="8" t="s">
        <v>153</v>
      </c>
      <c r="H82" s="9" t="s">
        <v>156</v>
      </c>
      <c r="I82" s="9" t="s">
        <v>158</v>
      </c>
      <c r="K82" s="26">
        <v>37003</v>
      </c>
      <c r="L82" s="27" t="s">
        <v>79</v>
      </c>
      <c r="M82" s="28">
        <v>18.43</v>
      </c>
      <c r="N82" s="29">
        <v>42414</v>
      </c>
      <c r="O82" s="37">
        <v>54311</v>
      </c>
      <c r="Q82" s="41">
        <f>M82-C82</f>
        <v>0.28999999999999915</v>
      </c>
      <c r="R82" s="35">
        <f>O82-E82</f>
        <v>3367</v>
      </c>
      <c r="S82" s="35">
        <f>N82-D82</f>
        <v>1190</v>
      </c>
      <c r="T82" s="20"/>
      <c r="U82" s="20"/>
    </row>
    <row r="83" spans="1:21" ht="15" customHeight="1" thickBot="1" x14ac:dyDescent="0.3">
      <c r="A83" s="4">
        <v>35002</v>
      </c>
      <c r="B83" s="5" t="s">
        <v>80</v>
      </c>
      <c r="C83" s="6">
        <v>40.200000000000003</v>
      </c>
      <c r="D83" s="7">
        <v>42102</v>
      </c>
      <c r="E83" s="10">
        <v>55065</v>
      </c>
      <c r="F83" s="7">
        <v>2213611</v>
      </c>
      <c r="G83" s="8" t="s">
        <v>153</v>
      </c>
      <c r="H83" s="9" t="s">
        <v>156</v>
      </c>
      <c r="I83" s="9" t="s">
        <v>157</v>
      </c>
      <c r="K83" s="26">
        <v>35002</v>
      </c>
      <c r="L83" s="27" t="s">
        <v>80</v>
      </c>
      <c r="M83" s="28">
        <v>38.200000000000003</v>
      </c>
      <c r="N83" s="29">
        <v>43068</v>
      </c>
      <c r="O83" s="37">
        <v>56757</v>
      </c>
      <c r="Q83" s="41">
        <f>M83-C83</f>
        <v>-2</v>
      </c>
      <c r="R83" s="35">
        <f>O83-E83</f>
        <v>1692</v>
      </c>
      <c r="S83" s="35">
        <f>N83-D83</f>
        <v>966</v>
      </c>
      <c r="T83" s="20"/>
      <c r="U83" s="20"/>
    </row>
    <row r="84" spans="1:21" ht="15" customHeight="1" thickBot="1" x14ac:dyDescent="0.3">
      <c r="A84" s="4">
        <v>7002</v>
      </c>
      <c r="B84" s="5" t="s">
        <v>81</v>
      </c>
      <c r="C84" s="6">
        <v>26.65</v>
      </c>
      <c r="D84" s="7">
        <v>44476</v>
      </c>
      <c r="E84" s="10">
        <v>53994</v>
      </c>
      <c r="F84" s="7">
        <v>1438933</v>
      </c>
      <c r="G84" s="8" t="s">
        <v>153</v>
      </c>
      <c r="H84" s="9" t="s">
        <v>156</v>
      </c>
      <c r="I84" s="9" t="s">
        <v>157</v>
      </c>
      <c r="K84" s="26">
        <v>7002</v>
      </c>
      <c r="L84" s="27" t="s">
        <v>81</v>
      </c>
      <c r="M84" s="28">
        <v>27.36</v>
      </c>
      <c r="N84" s="29">
        <v>44719</v>
      </c>
      <c r="O84" s="37">
        <v>54005</v>
      </c>
      <c r="Q84" s="41">
        <f>M84-C84</f>
        <v>0.71000000000000085</v>
      </c>
      <c r="R84" s="35">
        <f>O84-E84</f>
        <v>11</v>
      </c>
      <c r="S84" s="35">
        <f>N84-D84</f>
        <v>243</v>
      </c>
      <c r="T84" s="20"/>
      <c r="U84" s="20"/>
    </row>
    <row r="85" spans="1:21" ht="15" customHeight="1" thickBot="1" x14ac:dyDescent="0.3">
      <c r="A85" s="4">
        <v>38003</v>
      </c>
      <c r="B85" s="5" t="s">
        <v>82</v>
      </c>
      <c r="C85" s="6">
        <v>19.260000000000002</v>
      </c>
      <c r="D85" s="7">
        <v>41219</v>
      </c>
      <c r="E85" s="10">
        <v>54749</v>
      </c>
      <c r="F85" s="7">
        <v>1054461</v>
      </c>
      <c r="G85" s="8"/>
      <c r="H85" s="9" t="s">
        <v>155</v>
      </c>
      <c r="I85" s="9"/>
      <c r="K85" s="26">
        <v>38003</v>
      </c>
      <c r="L85" s="27" t="s">
        <v>82</v>
      </c>
      <c r="M85" s="28">
        <v>19.310000000000002</v>
      </c>
      <c r="N85" s="29">
        <v>42495</v>
      </c>
      <c r="O85" s="37">
        <v>56319</v>
      </c>
      <c r="Q85" s="41">
        <f>M85-C85</f>
        <v>5.0000000000000711E-2</v>
      </c>
      <c r="R85" s="35">
        <f>O85-E85</f>
        <v>1570</v>
      </c>
      <c r="S85" s="35">
        <f>N85-D85</f>
        <v>1276</v>
      </c>
      <c r="T85" s="20"/>
      <c r="U85" s="20"/>
    </row>
    <row r="86" spans="1:21" ht="15" customHeight="1" thickBot="1" x14ac:dyDescent="0.3">
      <c r="A86" s="4">
        <v>45005</v>
      </c>
      <c r="B86" s="5" t="s">
        <v>83</v>
      </c>
      <c r="C86" s="6">
        <v>20.21</v>
      </c>
      <c r="D86" s="7">
        <v>44582</v>
      </c>
      <c r="E86" s="10">
        <v>57526</v>
      </c>
      <c r="F86" s="7">
        <v>1162597</v>
      </c>
      <c r="G86" s="8"/>
      <c r="H86" s="9" t="s">
        <v>155</v>
      </c>
      <c r="I86" s="9"/>
      <c r="K86" s="26">
        <v>45005</v>
      </c>
      <c r="L86" s="27" t="s">
        <v>83</v>
      </c>
      <c r="M86" s="28">
        <v>19.28</v>
      </c>
      <c r="N86" s="29">
        <v>44134</v>
      </c>
      <c r="O86" s="37">
        <v>57819</v>
      </c>
      <c r="Q86" s="41">
        <f>M86-C86</f>
        <v>-0.92999999999999972</v>
      </c>
      <c r="R86" s="35">
        <f>O86-E86</f>
        <v>293</v>
      </c>
      <c r="S86" s="35">
        <f>N86-D86</f>
        <v>-448</v>
      </c>
      <c r="T86" s="20"/>
      <c r="U86" s="20"/>
    </row>
    <row r="87" spans="1:21" ht="15" customHeight="1" thickBot="1" x14ac:dyDescent="0.3">
      <c r="A87" s="4">
        <v>40001</v>
      </c>
      <c r="B87" s="5" t="s">
        <v>84</v>
      </c>
      <c r="C87" s="6">
        <v>66</v>
      </c>
      <c r="D87" s="7">
        <v>45897</v>
      </c>
      <c r="E87" s="10">
        <v>64258</v>
      </c>
      <c r="F87" s="7">
        <v>4241041</v>
      </c>
      <c r="G87" s="8"/>
      <c r="H87" s="9" t="s">
        <v>160</v>
      </c>
      <c r="I87" s="9"/>
      <c r="K87" s="26">
        <v>40001</v>
      </c>
      <c r="L87" s="27" t="s">
        <v>84</v>
      </c>
      <c r="M87" s="28">
        <v>64.27000000000001</v>
      </c>
      <c r="N87" s="29">
        <v>47895</v>
      </c>
      <c r="O87" s="37">
        <v>66021</v>
      </c>
      <c r="Q87" s="41">
        <f>M87-C87</f>
        <v>-1.7299999999999898</v>
      </c>
      <c r="R87" s="35">
        <f>O87-E87</f>
        <v>1763</v>
      </c>
      <c r="S87" s="35">
        <f>N87-D87</f>
        <v>1998</v>
      </c>
      <c r="T87" s="20"/>
      <c r="U87" s="20"/>
    </row>
    <row r="88" spans="1:21" ht="15" customHeight="1" thickBot="1" x14ac:dyDescent="0.3">
      <c r="A88" s="4">
        <v>52004</v>
      </c>
      <c r="B88" s="5" t="s">
        <v>85</v>
      </c>
      <c r="C88" s="6">
        <v>21.98</v>
      </c>
      <c r="D88" s="7">
        <v>48364</v>
      </c>
      <c r="E88" s="10">
        <v>59044</v>
      </c>
      <c r="F88" s="7">
        <v>1297778</v>
      </c>
      <c r="G88" s="8" t="s">
        <v>154</v>
      </c>
      <c r="H88" s="9" t="s">
        <v>155</v>
      </c>
      <c r="I88" s="9"/>
      <c r="K88" s="26">
        <v>52004</v>
      </c>
      <c r="L88" s="27" t="s">
        <v>85</v>
      </c>
      <c r="M88" s="28">
        <v>21.290000000000003</v>
      </c>
      <c r="N88" s="29">
        <v>47568</v>
      </c>
      <c r="O88" s="37">
        <v>57829</v>
      </c>
      <c r="Q88" s="41">
        <f>M88-C88</f>
        <v>-0.68999999999999773</v>
      </c>
      <c r="R88" s="35">
        <f>O88-E88</f>
        <v>-1215</v>
      </c>
      <c r="S88" s="35">
        <f>N88-D88</f>
        <v>-796</v>
      </c>
      <c r="T88" s="20"/>
      <c r="U88" s="20"/>
    </row>
    <row r="89" spans="1:21" ht="15" customHeight="1" thickBot="1" x14ac:dyDescent="0.3">
      <c r="A89" s="4">
        <v>41004</v>
      </c>
      <c r="B89" s="5" t="s">
        <v>86</v>
      </c>
      <c r="C89" s="6">
        <v>73.62</v>
      </c>
      <c r="D89" s="7">
        <v>42698</v>
      </c>
      <c r="E89" s="10">
        <v>54150</v>
      </c>
      <c r="F89" s="7">
        <v>3986513</v>
      </c>
      <c r="G89" s="8"/>
      <c r="H89" s="9" t="s">
        <v>155</v>
      </c>
      <c r="I89" s="9"/>
      <c r="K89" s="26">
        <v>41004</v>
      </c>
      <c r="L89" s="27" t="s">
        <v>86</v>
      </c>
      <c r="M89" s="28">
        <v>71.48</v>
      </c>
      <c r="N89" s="29">
        <v>42650</v>
      </c>
      <c r="O89" s="37">
        <v>54344</v>
      </c>
      <c r="Q89" s="41">
        <f>M89-C89</f>
        <v>-2.1400000000000006</v>
      </c>
      <c r="R89" s="35">
        <f>O89-E89</f>
        <v>194</v>
      </c>
      <c r="S89" s="35">
        <f>N89-D89</f>
        <v>-48</v>
      </c>
      <c r="T89" s="20"/>
      <c r="U89" s="20"/>
    </row>
    <row r="90" spans="1:21" ht="15" customHeight="1" thickBot="1" x14ac:dyDescent="0.3">
      <c r="A90" s="4">
        <v>44002</v>
      </c>
      <c r="B90" s="5" t="s">
        <v>87</v>
      </c>
      <c r="C90" s="6">
        <v>24.16</v>
      </c>
      <c r="D90" s="7">
        <v>41148</v>
      </c>
      <c r="E90" s="10">
        <v>52015</v>
      </c>
      <c r="F90" s="7">
        <v>1256678</v>
      </c>
      <c r="G90" s="8"/>
      <c r="H90" s="9" t="s">
        <v>155</v>
      </c>
      <c r="I90" s="9"/>
      <c r="K90" s="26">
        <v>44002</v>
      </c>
      <c r="L90" s="27" t="s">
        <v>87</v>
      </c>
      <c r="M90" s="28">
        <v>23.48</v>
      </c>
      <c r="N90" s="29">
        <v>42396</v>
      </c>
      <c r="O90" s="37">
        <v>54846</v>
      </c>
      <c r="Q90" s="41">
        <f>M90-C90</f>
        <v>-0.67999999999999972</v>
      </c>
      <c r="R90" s="35">
        <f>O90-E90</f>
        <v>2831</v>
      </c>
      <c r="S90" s="35">
        <f>N90-D90</f>
        <v>1248</v>
      </c>
      <c r="T90" s="20"/>
      <c r="U90" s="20"/>
    </row>
    <row r="91" spans="1:21" ht="15" customHeight="1" thickBot="1" x14ac:dyDescent="0.3">
      <c r="A91" s="4">
        <v>42001</v>
      </c>
      <c r="B91" s="5" t="s">
        <v>88</v>
      </c>
      <c r="C91" s="6">
        <v>38.35</v>
      </c>
      <c r="D91" s="7">
        <v>45846</v>
      </c>
      <c r="E91" s="10">
        <v>60202</v>
      </c>
      <c r="F91" s="7">
        <v>2308756</v>
      </c>
      <c r="G91" s="8" t="s">
        <v>153</v>
      </c>
      <c r="H91" s="9" t="s">
        <v>156</v>
      </c>
      <c r="I91" s="9" t="s">
        <v>157</v>
      </c>
      <c r="K91" s="26">
        <v>42001</v>
      </c>
      <c r="L91" s="27" t="s">
        <v>88</v>
      </c>
      <c r="M91" s="28">
        <v>39.07</v>
      </c>
      <c r="N91" s="29">
        <v>46638</v>
      </c>
      <c r="O91" s="37">
        <v>60879</v>
      </c>
      <c r="Q91" s="41">
        <f>M91-C91</f>
        <v>0.71999999999999886</v>
      </c>
      <c r="R91" s="35">
        <f>O91-E91</f>
        <v>677</v>
      </c>
      <c r="S91" s="35">
        <f>N91-D91</f>
        <v>792</v>
      </c>
      <c r="T91" s="20"/>
      <c r="U91" s="20"/>
    </row>
    <row r="92" spans="1:21" ht="15" customHeight="1" thickBot="1" x14ac:dyDescent="0.3">
      <c r="A92" s="4">
        <v>39002</v>
      </c>
      <c r="B92" s="5" t="s">
        <v>89</v>
      </c>
      <c r="C92" s="6">
        <v>79.819999999999993</v>
      </c>
      <c r="D92" s="7">
        <v>48267</v>
      </c>
      <c r="E92" s="10">
        <v>59835</v>
      </c>
      <c r="F92" s="7">
        <v>4776041</v>
      </c>
      <c r="G92" s="8"/>
      <c r="H92" s="9" t="s">
        <v>155</v>
      </c>
      <c r="I92" s="9"/>
      <c r="K92" s="26">
        <v>39002</v>
      </c>
      <c r="L92" s="27" t="s">
        <v>89</v>
      </c>
      <c r="M92" s="28">
        <v>79.81</v>
      </c>
      <c r="N92" s="29">
        <v>48958</v>
      </c>
      <c r="O92" s="37">
        <v>60867</v>
      </c>
      <c r="Q92" s="41">
        <f>M92-C92</f>
        <v>-9.9999999999909051E-3</v>
      </c>
      <c r="R92" s="35">
        <f>O92-E92</f>
        <v>1032</v>
      </c>
      <c r="S92" s="35">
        <f>N92-D92</f>
        <v>691</v>
      </c>
      <c r="T92" s="20"/>
      <c r="U92" s="20"/>
    </row>
    <row r="93" spans="1:21" ht="15" customHeight="1" thickBot="1" x14ac:dyDescent="0.3">
      <c r="A93" s="4">
        <v>60003</v>
      </c>
      <c r="B93" s="5" t="s">
        <v>90</v>
      </c>
      <c r="C93" s="6">
        <v>20.78</v>
      </c>
      <c r="D93" s="7">
        <v>40196</v>
      </c>
      <c r="E93" s="10">
        <v>51730</v>
      </c>
      <c r="F93" s="7">
        <v>1074954</v>
      </c>
      <c r="G93" s="8"/>
      <c r="H93" s="9" t="s">
        <v>155</v>
      </c>
      <c r="I93" s="9"/>
      <c r="K93" s="26">
        <v>60003</v>
      </c>
      <c r="L93" s="27" t="s">
        <v>90</v>
      </c>
      <c r="M93" s="28">
        <v>21.1</v>
      </c>
      <c r="N93" s="29">
        <v>41247</v>
      </c>
      <c r="O93" s="37">
        <v>53503</v>
      </c>
      <c r="Q93" s="41">
        <f>M93-C93</f>
        <v>0.32000000000000028</v>
      </c>
      <c r="R93" s="35">
        <f>O93-E93</f>
        <v>1773</v>
      </c>
      <c r="S93" s="35">
        <f>N93-D93</f>
        <v>1051</v>
      </c>
      <c r="T93" s="20"/>
      <c r="U93" s="20"/>
    </row>
    <row r="94" spans="1:21" ht="15" customHeight="1" thickBot="1" x14ac:dyDescent="0.3">
      <c r="A94" s="4">
        <v>43007</v>
      </c>
      <c r="B94" s="5" t="s">
        <v>91</v>
      </c>
      <c r="C94" s="6">
        <v>30.78</v>
      </c>
      <c r="D94" s="7">
        <v>44267</v>
      </c>
      <c r="E94" s="10">
        <v>57034</v>
      </c>
      <c r="F94" s="7">
        <v>1755520</v>
      </c>
      <c r="G94" s="8"/>
      <c r="H94" s="9" t="s">
        <v>155</v>
      </c>
      <c r="I94" s="9"/>
      <c r="K94" s="26">
        <v>43007</v>
      </c>
      <c r="L94" s="27" t="s">
        <v>91</v>
      </c>
      <c r="M94" s="28">
        <v>33.25</v>
      </c>
      <c r="N94" s="29">
        <v>43225</v>
      </c>
      <c r="O94" s="37">
        <v>55999</v>
      </c>
      <c r="Q94" s="41">
        <f>M94-C94</f>
        <v>2.4699999999999989</v>
      </c>
      <c r="R94" s="35">
        <f>O94-E94</f>
        <v>-1035</v>
      </c>
      <c r="S94" s="35">
        <f>N94-D94</f>
        <v>-1042</v>
      </c>
      <c r="T94" s="20"/>
      <c r="U94" s="20"/>
    </row>
    <row r="95" spans="1:21" ht="15" customHeight="1" thickBot="1" x14ac:dyDescent="0.3">
      <c r="A95" s="4">
        <v>15001</v>
      </c>
      <c r="B95" s="5" t="s">
        <v>92</v>
      </c>
      <c r="C95" s="6">
        <v>18.989999999999998</v>
      </c>
      <c r="D95" s="7">
        <v>47496</v>
      </c>
      <c r="E95" s="10">
        <v>64879</v>
      </c>
      <c r="F95" s="7">
        <v>1232056</v>
      </c>
      <c r="G95" s="8"/>
      <c r="H95" s="9" t="s">
        <v>155</v>
      </c>
      <c r="I95" s="9"/>
      <c r="K95" s="26">
        <v>15001</v>
      </c>
      <c r="L95" s="27" t="s">
        <v>92</v>
      </c>
      <c r="M95" s="28">
        <v>18.46</v>
      </c>
      <c r="N95" s="29">
        <v>48585</v>
      </c>
      <c r="O95" s="37">
        <v>68730</v>
      </c>
      <c r="Q95" s="41">
        <f>M95-C95</f>
        <v>-0.52999999999999758</v>
      </c>
      <c r="R95" s="35">
        <f>O95-E95</f>
        <v>3851</v>
      </c>
      <c r="S95" s="35">
        <f>N95-D95</f>
        <v>1089</v>
      </c>
      <c r="T95" s="20"/>
      <c r="U95" s="20"/>
    </row>
    <row r="96" spans="1:21" ht="15" customHeight="1" thickBot="1" x14ac:dyDescent="0.3">
      <c r="A96" s="4">
        <v>15002</v>
      </c>
      <c r="B96" s="5" t="s">
        <v>93</v>
      </c>
      <c r="C96" s="6">
        <v>35</v>
      </c>
      <c r="D96" s="7">
        <v>43062</v>
      </c>
      <c r="E96" s="10">
        <v>56648</v>
      </c>
      <c r="F96" s="7">
        <v>1982696</v>
      </c>
      <c r="G96" s="8" t="s">
        <v>153</v>
      </c>
      <c r="H96" s="9" t="s">
        <v>156</v>
      </c>
      <c r="I96" s="9" t="s">
        <v>158</v>
      </c>
      <c r="K96" s="26">
        <v>15002</v>
      </c>
      <c r="L96" s="27" t="s">
        <v>93</v>
      </c>
      <c r="M96" s="28">
        <v>33.85</v>
      </c>
      <c r="N96" s="29">
        <v>46592</v>
      </c>
      <c r="O96" s="37">
        <v>62838</v>
      </c>
      <c r="Q96" s="41">
        <f>M96-C96</f>
        <v>-1.1499999999999986</v>
      </c>
      <c r="R96" s="35">
        <f>O96-E96</f>
        <v>6190</v>
      </c>
      <c r="S96" s="35">
        <f>N96-D96</f>
        <v>3530</v>
      </c>
      <c r="T96" s="20"/>
      <c r="U96" s="20"/>
    </row>
    <row r="97" spans="1:21" ht="15" customHeight="1" thickBot="1" x14ac:dyDescent="0.3">
      <c r="A97" s="4">
        <v>46001</v>
      </c>
      <c r="B97" s="5" t="s">
        <v>94</v>
      </c>
      <c r="C97" s="6">
        <v>191.3</v>
      </c>
      <c r="D97" s="7">
        <v>46647</v>
      </c>
      <c r="E97" s="10">
        <v>58847</v>
      </c>
      <c r="F97" s="7">
        <v>11257457</v>
      </c>
      <c r="G97" s="8"/>
      <c r="H97" s="9" t="s">
        <v>155</v>
      </c>
      <c r="I97" s="9"/>
      <c r="K97" s="26">
        <v>46001</v>
      </c>
      <c r="L97" s="27" t="s">
        <v>94</v>
      </c>
      <c r="M97" s="28">
        <v>195.2</v>
      </c>
      <c r="N97" s="29">
        <v>47280</v>
      </c>
      <c r="O97" s="37">
        <v>59465</v>
      </c>
      <c r="Q97" s="41">
        <f>M97-C97</f>
        <v>3.8999999999999773</v>
      </c>
      <c r="R97" s="35">
        <f>O97-E97</f>
        <v>618</v>
      </c>
      <c r="S97" s="35">
        <f>N97-D97</f>
        <v>633</v>
      </c>
      <c r="T97" s="20"/>
      <c r="U97" s="20"/>
    </row>
    <row r="98" spans="1:21" ht="15" customHeight="1" thickBot="1" x14ac:dyDescent="0.3">
      <c r="A98" s="4">
        <v>33002</v>
      </c>
      <c r="B98" s="5" t="s">
        <v>95</v>
      </c>
      <c r="C98" s="6">
        <v>30.63</v>
      </c>
      <c r="D98" s="7">
        <v>41828</v>
      </c>
      <c r="E98" s="10">
        <v>55736</v>
      </c>
      <c r="F98" s="7">
        <v>1707199</v>
      </c>
      <c r="G98" s="8"/>
      <c r="H98" s="9" t="s">
        <v>155</v>
      </c>
      <c r="I98" s="9"/>
      <c r="K98" s="26">
        <v>33002</v>
      </c>
      <c r="L98" s="27" t="s">
        <v>95</v>
      </c>
      <c r="M98" s="28">
        <v>30.63</v>
      </c>
      <c r="N98" s="29">
        <v>43673</v>
      </c>
      <c r="O98" s="37">
        <v>58386</v>
      </c>
      <c r="Q98" s="41">
        <f>M98-C98</f>
        <v>0</v>
      </c>
      <c r="R98" s="35">
        <f>O98-E98</f>
        <v>2650</v>
      </c>
      <c r="S98" s="35">
        <f>N98-D98</f>
        <v>1845</v>
      </c>
      <c r="T98" s="20"/>
      <c r="U98" s="20"/>
    </row>
    <row r="99" spans="1:21" ht="15" customHeight="1" thickBot="1" x14ac:dyDescent="0.3">
      <c r="A99" s="4">
        <v>25004</v>
      </c>
      <c r="B99" s="5" t="s">
        <v>96</v>
      </c>
      <c r="C99" s="6">
        <v>67.760000000000005</v>
      </c>
      <c r="D99" s="7">
        <v>46277</v>
      </c>
      <c r="E99" s="10">
        <v>58958</v>
      </c>
      <c r="F99" s="7">
        <v>3995003</v>
      </c>
      <c r="G99" s="8"/>
      <c r="H99" s="9" t="s">
        <v>155</v>
      </c>
      <c r="I99" s="9"/>
      <c r="K99" s="26">
        <v>25004</v>
      </c>
      <c r="L99" s="27" t="s">
        <v>96</v>
      </c>
      <c r="M99" s="28">
        <v>67.550000000000011</v>
      </c>
      <c r="N99" s="29">
        <v>46872</v>
      </c>
      <c r="O99" s="37">
        <v>60615</v>
      </c>
      <c r="Q99" s="41">
        <f>M99-C99</f>
        <v>-0.20999999999999375</v>
      </c>
      <c r="R99" s="35">
        <f>O99-E99</f>
        <v>1657</v>
      </c>
      <c r="S99" s="35">
        <f>N99-D99</f>
        <v>595</v>
      </c>
      <c r="T99" s="20"/>
      <c r="U99" s="20"/>
    </row>
    <row r="100" spans="1:21" ht="15" customHeight="1" thickBot="1" x14ac:dyDescent="0.3">
      <c r="A100" s="4">
        <v>29004</v>
      </c>
      <c r="B100" s="5" t="s">
        <v>97</v>
      </c>
      <c r="C100" s="6">
        <v>43.63</v>
      </c>
      <c r="D100" s="7">
        <v>39346</v>
      </c>
      <c r="E100" s="10">
        <v>47302</v>
      </c>
      <c r="F100" s="7">
        <v>2063800</v>
      </c>
      <c r="G100" s="8"/>
      <c r="H100" s="9" t="s">
        <v>155</v>
      </c>
      <c r="I100" s="9"/>
      <c r="K100" s="26">
        <v>29004</v>
      </c>
      <c r="L100" s="27" t="s">
        <v>97</v>
      </c>
      <c r="M100" s="28">
        <v>41.92</v>
      </c>
      <c r="N100" s="29">
        <v>40124</v>
      </c>
      <c r="O100" s="37">
        <v>48713</v>
      </c>
      <c r="Q100" s="41">
        <f>M100-C100</f>
        <v>-1.7100000000000009</v>
      </c>
      <c r="R100" s="35">
        <f>O100-E100</f>
        <v>1411</v>
      </c>
      <c r="S100" s="35">
        <f>N100-D100</f>
        <v>778</v>
      </c>
      <c r="T100" s="20"/>
      <c r="U100" s="20"/>
    </row>
    <row r="101" spans="1:21" ht="15" customHeight="1" thickBot="1" x14ac:dyDescent="0.3">
      <c r="A101" s="4">
        <v>17002</v>
      </c>
      <c r="B101" s="5" t="s">
        <v>98</v>
      </c>
      <c r="C101" s="6">
        <v>177.14</v>
      </c>
      <c r="D101" s="7">
        <v>51373</v>
      </c>
      <c r="E101" s="10">
        <v>64527</v>
      </c>
      <c r="F101" s="7">
        <v>11430371</v>
      </c>
      <c r="G101" s="8"/>
      <c r="H101" s="9" t="s">
        <v>155</v>
      </c>
      <c r="I101" s="9"/>
      <c r="K101" s="26">
        <v>17002</v>
      </c>
      <c r="L101" s="27" t="s">
        <v>98</v>
      </c>
      <c r="M101" s="28">
        <v>175.23000000000002</v>
      </c>
      <c r="N101" s="29">
        <v>51772</v>
      </c>
      <c r="O101" s="37">
        <v>65602</v>
      </c>
      <c r="Q101" s="41">
        <f>M101-C101</f>
        <v>-1.9099999999999682</v>
      </c>
      <c r="R101" s="35">
        <f>O101-E101</f>
        <v>1075</v>
      </c>
      <c r="S101" s="35">
        <f>N101-D101</f>
        <v>399</v>
      </c>
      <c r="T101" s="20"/>
      <c r="U101" s="20"/>
    </row>
    <row r="102" spans="1:21" ht="15" customHeight="1" thickBot="1" x14ac:dyDescent="0.3">
      <c r="A102" s="4">
        <v>62006</v>
      </c>
      <c r="B102" s="5" t="s">
        <v>99</v>
      </c>
      <c r="C102" s="6">
        <v>44.45</v>
      </c>
      <c r="D102" s="7">
        <v>47221</v>
      </c>
      <c r="E102" s="10">
        <v>60290</v>
      </c>
      <c r="F102" s="7">
        <v>2679880</v>
      </c>
      <c r="G102" s="8"/>
      <c r="H102" s="9" t="s">
        <v>155</v>
      </c>
      <c r="I102" s="9"/>
      <c r="K102" s="26">
        <v>62006</v>
      </c>
      <c r="L102" s="27" t="s">
        <v>99</v>
      </c>
      <c r="M102" s="28">
        <v>43.93</v>
      </c>
      <c r="N102" s="29">
        <v>47072</v>
      </c>
      <c r="O102" s="37">
        <v>60277</v>
      </c>
      <c r="Q102" s="41">
        <f>M102-C102</f>
        <v>-0.52000000000000313</v>
      </c>
      <c r="R102" s="35">
        <f>O102-E102</f>
        <v>-13</v>
      </c>
      <c r="S102" s="35">
        <f>N102-D102</f>
        <v>-149</v>
      </c>
      <c r="T102" s="20"/>
      <c r="U102" s="20"/>
    </row>
    <row r="103" spans="1:21" ht="15" customHeight="1" thickBot="1" x14ac:dyDescent="0.3">
      <c r="A103" s="4">
        <v>43002</v>
      </c>
      <c r="B103" s="5" t="s">
        <v>100</v>
      </c>
      <c r="C103" s="6">
        <v>21.08</v>
      </c>
      <c r="D103" s="7">
        <v>44945</v>
      </c>
      <c r="E103" s="10">
        <v>55546</v>
      </c>
      <c r="F103" s="7">
        <v>1170909</v>
      </c>
      <c r="G103" s="8"/>
      <c r="H103" s="9" t="s">
        <v>155</v>
      </c>
      <c r="I103" s="9"/>
      <c r="K103" s="26">
        <v>43002</v>
      </c>
      <c r="L103" s="27" t="s">
        <v>100</v>
      </c>
      <c r="M103" s="28">
        <v>22.5</v>
      </c>
      <c r="N103" s="29">
        <v>44906</v>
      </c>
      <c r="O103" s="37">
        <v>56586</v>
      </c>
      <c r="Q103" s="41">
        <f>M103-C103</f>
        <v>1.4200000000000017</v>
      </c>
      <c r="R103" s="35">
        <f>O103-E103</f>
        <v>1040</v>
      </c>
      <c r="S103" s="35">
        <f>N103-D103</f>
        <v>-39</v>
      </c>
      <c r="T103" s="20"/>
      <c r="U103" s="20"/>
    </row>
    <row r="104" spans="1:21" ht="15" customHeight="1" thickBot="1" x14ac:dyDescent="0.3">
      <c r="A104" s="4">
        <v>17003</v>
      </c>
      <c r="B104" s="5" t="s">
        <v>101</v>
      </c>
      <c r="C104" s="6">
        <v>18.52</v>
      </c>
      <c r="D104" s="7">
        <v>44151</v>
      </c>
      <c r="E104" s="10">
        <v>56710</v>
      </c>
      <c r="F104" s="7">
        <v>1050269</v>
      </c>
      <c r="G104" s="8"/>
      <c r="H104" s="9" t="s">
        <v>155</v>
      </c>
      <c r="I104" s="9"/>
      <c r="K104" s="26">
        <v>17003</v>
      </c>
      <c r="L104" s="27" t="s">
        <v>101</v>
      </c>
      <c r="M104" s="28">
        <v>18.71</v>
      </c>
      <c r="N104" s="29">
        <v>44034</v>
      </c>
      <c r="O104" s="37">
        <v>56270</v>
      </c>
      <c r="Q104" s="41">
        <f>M104-C104</f>
        <v>0.19000000000000128</v>
      </c>
      <c r="R104" s="35">
        <f>O104-E104</f>
        <v>-440</v>
      </c>
      <c r="S104" s="35">
        <f>N104-D104</f>
        <v>-117</v>
      </c>
      <c r="T104" s="20"/>
      <c r="U104" s="20"/>
    </row>
    <row r="105" spans="1:21" ht="15" customHeight="1" thickBot="1" x14ac:dyDescent="0.3">
      <c r="A105" s="4">
        <v>51003</v>
      </c>
      <c r="B105" s="5" t="s">
        <v>102</v>
      </c>
      <c r="C105" s="6">
        <v>19.440000000000001</v>
      </c>
      <c r="D105" s="7">
        <v>43061</v>
      </c>
      <c r="E105" s="10">
        <v>56446</v>
      </c>
      <c r="F105" s="7">
        <v>1097308</v>
      </c>
      <c r="G105" s="8" t="s">
        <v>153</v>
      </c>
      <c r="H105" s="9" t="s">
        <v>156</v>
      </c>
      <c r="I105" s="9" t="s">
        <v>158</v>
      </c>
      <c r="K105" s="26">
        <v>51003</v>
      </c>
      <c r="L105" s="27" t="s">
        <v>102</v>
      </c>
      <c r="M105" s="28">
        <v>16.28</v>
      </c>
      <c r="N105" s="29">
        <v>44589</v>
      </c>
      <c r="O105" s="37">
        <v>58686</v>
      </c>
      <c r="Q105" s="41">
        <f>M105-C105</f>
        <v>-3.16</v>
      </c>
      <c r="R105" s="35">
        <f>O105-E105</f>
        <v>2240</v>
      </c>
      <c r="S105" s="35">
        <f>N105-D105</f>
        <v>1528</v>
      </c>
      <c r="T105" s="20"/>
      <c r="U105" s="20"/>
    </row>
    <row r="106" spans="1:21" ht="15" customHeight="1" thickBot="1" x14ac:dyDescent="0.3">
      <c r="A106" s="4">
        <v>9002</v>
      </c>
      <c r="B106" s="5" t="s">
        <v>103</v>
      </c>
      <c r="C106" s="6">
        <v>28</v>
      </c>
      <c r="D106" s="7">
        <v>39376</v>
      </c>
      <c r="E106" s="10">
        <v>52132</v>
      </c>
      <c r="F106" s="7">
        <v>1459687</v>
      </c>
      <c r="G106" s="8" t="s">
        <v>153</v>
      </c>
      <c r="H106" s="9" t="s">
        <v>156</v>
      </c>
      <c r="I106" s="9" t="s">
        <v>158</v>
      </c>
      <c r="K106" s="26">
        <v>9002</v>
      </c>
      <c r="L106" s="27" t="s">
        <v>103</v>
      </c>
      <c r="M106" s="28">
        <v>28.39</v>
      </c>
      <c r="N106" s="29">
        <v>40266</v>
      </c>
      <c r="O106" s="37">
        <v>51429</v>
      </c>
      <c r="Q106" s="41">
        <f>M106-C106</f>
        <v>0.39000000000000057</v>
      </c>
      <c r="R106" s="35">
        <f>O106-E106</f>
        <v>-703</v>
      </c>
      <c r="S106" s="35">
        <f>N106-D106</f>
        <v>890</v>
      </c>
      <c r="T106" s="20"/>
      <c r="U106" s="20"/>
    </row>
    <row r="107" spans="1:21" ht="15" customHeight="1" thickBot="1" x14ac:dyDescent="0.3">
      <c r="A107" s="4">
        <v>56007</v>
      </c>
      <c r="B107" s="5" t="s">
        <v>104</v>
      </c>
      <c r="C107" s="6">
        <v>20.2</v>
      </c>
      <c r="D107" s="7">
        <v>43471</v>
      </c>
      <c r="E107" s="10">
        <v>54278</v>
      </c>
      <c r="F107" s="7">
        <v>1096419</v>
      </c>
      <c r="G107" s="8"/>
      <c r="H107" s="9" t="s">
        <v>155</v>
      </c>
      <c r="I107" s="9"/>
      <c r="K107" s="26">
        <v>56007</v>
      </c>
      <c r="L107" s="27" t="s">
        <v>104</v>
      </c>
      <c r="M107" s="28">
        <v>19.950000000000003</v>
      </c>
      <c r="N107" s="29">
        <v>46591</v>
      </c>
      <c r="O107" s="37">
        <v>56707</v>
      </c>
      <c r="Q107" s="41">
        <f>M107-C107</f>
        <v>-0.24999999999999645</v>
      </c>
      <c r="R107" s="35">
        <f>O107-E107</f>
        <v>2429</v>
      </c>
      <c r="S107" s="35">
        <f>N107-D107</f>
        <v>3120</v>
      </c>
      <c r="T107" s="20"/>
      <c r="U107" s="20"/>
    </row>
    <row r="108" spans="1:21" ht="15" customHeight="1" thickBot="1" x14ac:dyDescent="0.3">
      <c r="A108" s="4">
        <v>23003</v>
      </c>
      <c r="B108" s="5" t="s">
        <v>105</v>
      </c>
      <c r="C108" s="6">
        <v>12.75</v>
      </c>
      <c r="D108" s="7">
        <v>43388</v>
      </c>
      <c r="E108" s="10">
        <v>53602</v>
      </c>
      <c r="F108" s="7">
        <v>683423</v>
      </c>
      <c r="G108" s="8"/>
      <c r="H108" s="9" t="s">
        <v>155</v>
      </c>
      <c r="I108" s="9"/>
      <c r="K108" s="26">
        <v>23003</v>
      </c>
      <c r="L108" s="27" t="s">
        <v>105</v>
      </c>
      <c r="M108" s="28">
        <v>13.75</v>
      </c>
      <c r="N108" s="29">
        <v>41710</v>
      </c>
      <c r="O108" s="37">
        <v>53498</v>
      </c>
      <c r="Q108" s="41">
        <f>M108-C108</f>
        <v>1</v>
      </c>
      <c r="R108" s="35">
        <f>O108-E108</f>
        <v>-104</v>
      </c>
      <c r="S108" s="35">
        <f>N108-D108</f>
        <v>-1678</v>
      </c>
      <c r="T108" s="20"/>
      <c r="U108" s="20"/>
    </row>
    <row r="109" spans="1:21" ht="15" customHeight="1" thickBot="1" x14ac:dyDescent="0.3">
      <c r="A109" s="4">
        <v>65001</v>
      </c>
      <c r="B109" s="5" t="s">
        <v>106</v>
      </c>
      <c r="C109" s="6">
        <v>103.1</v>
      </c>
      <c r="D109" s="7">
        <v>53610</v>
      </c>
      <c r="E109" s="10">
        <v>68778</v>
      </c>
      <c r="F109" s="7">
        <v>7091004</v>
      </c>
      <c r="G109" s="8"/>
      <c r="H109" s="9" t="s">
        <v>155</v>
      </c>
      <c r="I109" s="9"/>
      <c r="K109" s="26">
        <v>65001</v>
      </c>
      <c r="L109" s="27" t="s">
        <v>106</v>
      </c>
      <c r="M109" s="28">
        <v>104.28</v>
      </c>
      <c r="N109" s="29">
        <v>55082</v>
      </c>
      <c r="O109" s="37">
        <v>70304</v>
      </c>
      <c r="Q109" s="41">
        <f>M109-C109</f>
        <v>1.1800000000000068</v>
      </c>
      <c r="R109" s="35">
        <f>O109-E109</f>
        <v>1526</v>
      </c>
      <c r="S109" s="35">
        <f>N109-D109</f>
        <v>1472</v>
      </c>
      <c r="T109" s="20"/>
      <c r="U109" s="20"/>
    </row>
    <row r="110" spans="1:21" ht="15" customHeight="1" thickBot="1" x14ac:dyDescent="0.3">
      <c r="A110" s="4">
        <v>39005</v>
      </c>
      <c r="B110" s="5" t="s">
        <v>107</v>
      </c>
      <c r="C110" s="6">
        <v>18.190000000000001</v>
      </c>
      <c r="D110" s="7">
        <v>39232</v>
      </c>
      <c r="E110" s="10">
        <v>49376</v>
      </c>
      <c r="F110" s="7">
        <v>898150</v>
      </c>
      <c r="G110" s="8"/>
      <c r="H110" s="9" t="s">
        <v>155</v>
      </c>
      <c r="I110" s="9"/>
      <c r="K110" s="26">
        <v>39005</v>
      </c>
      <c r="L110" s="27" t="s">
        <v>107</v>
      </c>
      <c r="M110" s="28">
        <v>18.420000000000002</v>
      </c>
      <c r="N110" s="29">
        <v>39610</v>
      </c>
      <c r="O110" s="37">
        <v>50273</v>
      </c>
      <c r="Q110" s="41">
        <f>M110-C110</f>
        <v>0.23000000000000043</v>
      </c>
      <c r="R110" s="35">
        <f>O110-E110</f>
        <v>897</v>
      </c>
      <c r="S110" s="35">
        <f>N110-D110</f>
        <v>378</v>
      </c>
      <c r="T110" s="20"/>
      <c r="U110" s="20"/>
    </row>
    <row r="111" spans="1:21" ht="15" customHeight="1" thickBot="1" x14ac:dyDescent="0.3">
      <c r="A111" s="4">
        <v>60004</v>
      </c>
      <c r="B111" s="5" t="s">
        <v>108</v>
      </c>
      <c r="C111" s="6">
        <v>31.5</v>
      </c>
      <c r="D111" s="7">
        <v>42168</v>
      </c>
      <c r="E111" s="10">
        <v>51042</v>
      </c>
      <c r="F111" s="7">
        <v>1607814</v>
      </c>
      <c r="G111" s="8"/>
      <c r="H111" s="9" t="s">
        <v>155</v>
      </c>
      <c r="I111" s="9"/>
      <c r="K111" s="26">
        <v>60004</v>
      </c>
      <c r="L111" s="27" t="s">
        <v>108</v>
      </c>
      <c r="M111" s="28">
        <v>32.5</v>
      </c>
      <c r="N111" s="29">
        <v>42902</v>
      </c>
      <c r="O111" s="37">
        <v>51936</v>
      </c>
      <c r="Q111" s="41">
        <f>M111-C111</f>
        <v>1</v>
      </c>
      <c r="R111" s="35">
        <f>O111-E111</f>
        <v>894</v>
      </c>
      <c r="S111" s="35">
        <f>N111-D111</f>
        <v>734</v>
      </c>
      <c r="T111" s="20"/>
      <c r="U111" s="20"/>
    </row>
    <row r="112" spans="1:21" ht="15" customHeight="1" thickBot="1" x14ac:dyDescent="0.3">
      <c r="A112" s="4">
        <v>33003</v>
      </c>
      <c r="B112" s="5" t="s">
        <v>109</v>
      </c>
      <c r="C112" s="6">
        <v>43.7</v>
      </c>
      <c r="D112" s="7">
        <v>44588</v>
      </c>
      <c r="E112" s="10">
        <v>57053</v>
      </c>
      <c r="F112" s="7">
        <v>2493198</v>
      </c>
      <c r="G112" s="8"/>
      <c r="H112" s="9" t="s">
        <v>155</v>
      </c>
      <c r="I112" s="9"/>
      <c r="K112" s="26">
        <v>33003</v>
      </c>
      <c r="L112" s="27" t="s">
        <v>109</v>
      </c>
      <c r="M112" s="28">
        <v>43.5</v>
      </c>
      <c r="N112" s="29">
        <v>45063</v>
      </c>
      <c r="O112" s="37">
        <v>58137</v>
      </c>
      <c r="Q112" s="41">
        <f>M112-C112</f>
        <v>-0.20000000000000284</v>
      </c>
      <c r="R112" s="35">
        <f>O112-E112</f>
        <v>1084</v>
      </c>
      <c r="S112" s="35">
        <f>N112-D112</f>
        <v>475</v>
      </c>
      <c r="T112" s="20"/>
      <c r="U112" s="20"/>
    </row>
    <row r="113" spans="1:21" ht="15" customHeight="1" thickBot="1" x14ac:dyDescent="0.3">
      <c r="A113" s="4">
        <v>32002</v>
      </c>
      <c r="B113" s="5" t="s">
        <v>110</v>
      </c>
      <c r="C113" s="6">
        <v>167.06</v>
      </c>
      <c r="D113" s="7">
        <v>47300</v>
      </c>
      <c r="E113" s="10">
        <v>57030</v>
      </c>
      <c r="F113" s="7">
        <v>9527372</v>
      </c>
      <c r="G113" s="8" t="s">
        <v>153</v>
      </c>
      <c r="H113" s="9" t="s">
        <v>156</v>
      </c>
      <c r="I113" s="9" t="s">
        <v>157</v>
      </c>
      <c r="K113" s="26">
        <v>32002</v>
      </c>
      <c r="L113" s="27" t="s">
        <v>110</v>
      </c>
      <c r="M113" s="28">
        <v>165.68</v>
      </c>
      <c r="N113" s="29">
        <v>47579</v>
      </c>
      <c r="O113" s="37">
        <v>57395</v>
      </c>
      <c r="Q113" s="41">
        <f>M113-C113</f>
        <v>-1.3799999999999955</v>
      </c>
      <c r="R113" s="35">
        <f>O113-E113</f>
        <v>365</v>
      </c>
      <c r="S113" s="35">
        <f>N113-D113</f>
        <v>279</v>
      </c>
      <c r="T113" s="20"/>
      <c r="U113" s="20"/>
    </row>
    <row r="114" spans="1:21" ht="15" customHeight="1" thickBot="1" x14ac:dyDescent="0.3">
      <c r="A114" s="4">
        <v>1001</v>
      </c>
      <c r="B114" s="5" t="s">
        <v>111</v>
      </c>
      <c r="C114" s="6">
        <v>23.17</v>
      </c>
      <c r="D114" s="7">
        <v>43410</v>
      </c>
      <c r="E114" s="10">
        <v>53428</v>
      </c>
      <c r="F114" s="7">
        <v>1237931</v>
      </c>
      <c r="G114" s="8" t="s">
        <v>153</v>
      </c>
      <c r="H114" s="9" t="s">
        <v>156</v>
      </c>
      <c r="I114" s="9" t="s">
        <v>158</v>
      </c>
      <c r="K114" s="26">
        <v>1001</v>
      </c>
      <c r="L114" s="27" t="s">
        <v>111</v>
      </c>
      <c r="M114" s="28">
        <v>22.150000000000002</v>
      </c>
      <c r="N114" s="29">
        <v>45897</v>
      </c>
      <c r="O114" s="37">
        <v>56220</v>
      </c>
      <c r="Q114" s="41">
        <f>M114-C114</f>
        <v>-1.0199999999999996</v>
      </c>
      <c r="R114" s="35">
        <f>O114-E114</f>
        <v>2792</v>
      </c>
      <c r="S114" s="35">
        <f>N114-D114</f>
        <v>2487</v>
      </c>
      <c r="T114" s="20"/>
      <c r="U114" s="20"/>
    </row>
    <row r="115" spans="1:21" ht="15" customHeight="1" thickBot="1" x14ac:dyDescent="0.3">
      <c r="A115" s="4">
        <v>11005</v>
      </c>
      <c r="B115" s="5" t="s">
        <v>112</v>
      </c>
      <c r="C115" s="6">
        <v>42.6</v>
      </c>
      <c r="D115" s="7">
        <v>46807</v>
      </c>
      <c r="E115" s="10">
        <v>59655</v>
      </c>
      <c r="F115" s="7">
        <v>2541314</v>
      </c>
      <c r="G115" s="8"/>
      <c r="H115" s="9" t="s">
        <v>155</v>
      </c>
      <c r="I115" s="9"/>
      <c r="K115" s="26">
        <v>11005</v>
      </c>
      <c r="L115" s="27" t="s">
        <v>112</v>
      </c>
      <c r="M115" s="28">
        <v>42.6</v>
      </c>
      <c r="N115" s="29">
        <v>46690</v>
      </c>
      <c r="O115" s="37">
        <v>59676</v>
      </c>
      <c r="Q115" s="41">
        <f>M115-C115</f>
        <v>0</v>
      </c>
      <c r="R115" s="35">
        <f>O115-E115</f>
        <v>21</v>
      </c>
      <c r="S115" s="35">
        <f>N115-D115</f>
        <v>-117</v>
      </c>
      <c r="T115" s="20"/>
      <c r="U115" s="20"/>
    </row>
    <row r="116" spans="1:21" ht="15" customHeight="1" thickBot="1" x14ac:dyDescent="0.3">
      <c r="A116" s="4">
        <v>51004</v>
      </c>
      <c r="B116" s="5" t="s">
        <v>113</v>
      </c>
      <c r="C116" s="6">
        <v>797.43</v>
      </c>
      <c r="D116" s="7">
        <v>51335</v>
      </c>
      <c r="E116" s="10">
        <v>64058</v>
      </c>
      <c r="F116" s="7">
        <v>51081533</v>
      </c>
      <c r="G116" s="8"/>
      <c r="H116" s="9" t="s">
        <v>155</v>
      </c>
      <c r="I116" s="9"/>
      <c r="K116" s="26">
        <v>51004</v>
      </c>
      <c r="L116" s="27" t="s">
        <v>113</v>
      </c>
      <c r="M116" s="28">
        <v>828.41000000000008</v>
      </c>
      <c r="N116" s="29">
        <v>50955</v>
      </c>
      <c r="O116" s="37">
        <v>64582</v>
      </c>
      <c r="Q116" s="41">
        <f>M116-C116</f>
        <v>30.980000000000132</v>
      </c>
      <c r="R116" s="35">
        <f>O116-E116</f>
        <v>524</v>
      </c>
      <c r="S116" s="35">
        <f>N116-D116</f>
        <v>-380</v>
      </c>
      <c r="T116" s="20"/>
      <c r="U116" s="20"/>
    </row>
    <row r="117" spans="1:21" ht="15" customHeight="1" thickBot="1" x14ac:dyDescent="0.3">
      <c r="A117" s="4">
        <v>56004</v>
      </c>
      <c r="B117" s="5" t="s">
        <v>114</v>
      </c>
      <c r="C117" s="6">
        <v>46.61</v>
      </c>
      <c r="D117" s="7">
        <v>44741</v>
      </c>
      <c r="E117" s="10">
        <v>57346</v>
      </c>
      <c r="F117" s="7">
        <v>2672883</v>
      </c>
      <c r="G117" s="8"/>
      <c r="H117" s="9" t="s">
        <v>155</v>
      </c>
      <c r="I117" s="9"/>
      <c r="K117" s="26">
        <v>56004</v>
      </c>
      <c r="L117" s="27" t="s">
        <v>114</v>
      </c>
      <c r="M117" s="28">
        <v>45.81</v>
      </c>
      <c r="N117" s="29">
        <v>44643</v>
      </c>
      <c r="O117" s="37">
        <v>57759</v>
      </c>
      <c r="Q117" s="41">
        <f>M117-C117</f>
        <v>-0.79999999999999716</v>
      </c>
      <c r="R117" s="35">
        <f>O117-E117</f>
        <v>413</v>
      </c>
      <c r="S117" s="35">
        <f>N117-D117</f>
        <v>-98</v>
      </c>
      <c r="T117" s="20"/>
      <c r="U117" s="20"/>
    </row>
    <row r="118" spans="1:21" ht="15" customHeight="1" thickBot="1" x14ac:dyDescent="0.3">
      <c r="A118" s="4">
        <v>54004</v>
      </c>
      <c r="B118" s="5" t="s">
        <v>115</v>
      </c>
      <c r="C118" s="6">
        <v>21.15</v>
      </c>
      <c r="D118" s="7">
        <v>45144</v>
      </c>
      <c r="E118" s="10">
        <v>59923</v>
      </c>
      <c r="F118" s="7">
        <v>1267363</v>
      </c>
      <c r="G118" s="8" t="s">
        <v>153</v>
      </c>
      <c r="H118" s="9" t="s">
        <v>156</v>
      </c>
      <c r="I118" s="9" t="s">
        <v>157</v>
      </c>
      <c r="K118" s="26">
        <v>54004</v>
      </c>
      <c r="L118" s="27" t="s">
        <v>115</v>
      </c>
      <c r="M118" s="28">
        <v>21.65</v>
      </c>
      <c r="N118" s="29">
        <v>45585</v>
      </c>
      <c r="O118" s="37">
        <v>61023</v>
      </c>
      <c r="Q118" s="41">
        <f>M118-C118</f>
        <v>0.5</v>
      </c>
      <c r="R118" s="35">
        <f>O118-E118</f>
        <v>1100</v>
      </c>
      <c r="S118" s="35">
        <f>N118-D118</f>
        <v>441</v>
      </c>
      <c r="T118" s="20"/>
      <c r="U118" s="20"/>
    </row>
    <row r="119" spans="1:21" ht="15" customHeight="1" thickBot="1" x14ac:dyDescent="0.3">
      <c r="A119" s="4">
        <v>39004</v>
      </c>
      <c r="B119" s="5" t="s">
        <v>116</v>
      </c>
      <c r="C119" s="6">
        <v>21.02</v>
      </c>
      <c r="D119" s="7">
        <v>35565</v>
      </c>
      <c r="E119" s="10">
        <v>43431</v>
      </c>
      <c r="F119" s="7">
        <v>912926</v>
      </c>
      <c r="G119" s="8"/>
      <c r="H119" s="9" t="s">
        <v>155</v>
      </c>
      <c r="I119" s="9"/>
      <c r="K119" s="26">
        <v>39004</v>
      </c>
      <c r="L119" s="27" t="s">
        <v>116</v>
      </c>
      <c r="M119" s="28">
        <v>20.190000000000001</v>
      </c>
      <c r="N119" s="29">
        <v>36349</v>
      </c>
      <c r="O119" s="37">
        <v>45462</v>
      </c>
      <c r="Q119" s="41">
        <f>M119-C119</f>
        <v>-0.82999999999999829</v>
      </c>
      <c r="R119" s="35">
        <f>O119-E119</f>
        <v>2031</v>
      </c>
      <c r="S119" s="35">
        <f>N119-D119</f>
        <v>784</v>
      </c>
      <c r="T119" s="20"/>
      <c r="U119" s="20"/>
    </row>
    <row r="120" spans="1:21" ht="15" customHeight="1" thickBot="1" x14ac:dyDescent="0.3">
      <c r="A120" s="4">
        <v>55005</v>
      </c>
      <c r="B120" s="5" t="s">
        <v>117</v>
      </c>
      <c r="C120" s="6">
        <v>20.6</v>
      </c>
      <c r="D120" s="7">
        <v>40754</v>
      </c>
      <c r="E120" s="10">
        <v>50961</v>
      </c>
      <c r="F120" s="7">
        <v>1049805</v>
      </c>
      <c r="G120" s="8" t="s">
        <v>154</v>
      </c>
      <c r="H120" s="9" t="s">
        <v>155</v>
      </c>
      <c r="I120" s="9"/>
      <c r="K120" s="26">
        <v>55005</v>
      </c>
      <c r="L120" s="27" t="s">
        <v>117</v>
      </c>
      <c r="M120" s="28">
        <v>20</v>
      </c>
      <c r="N120" s="29">
        <v>41204</v>
      </c>
      <c r="O120" s="37">
        <v>51255</v>
      </c>
      <c r="Q120" s="41">
        <f>M120-C120</f>
        <v>-0.60000000000000142</v>
      </c>
      <c r="R120" s="35">
        <f>O120-E120</f>
        <v>294</v>
      </c>
      <c r="S120" s="35">
        <f>N120-D120</f>
        <v>450</v>
      </c>
      <c r="T120" s="20"/>
      <c r="U120" s="20"/>
    </row>
    <row r="121" spans="1:21" ht="15" customHeight="1" thickBot="1" x14ac:dyDescent="0.3">
      <c r="A121" s="4">
        <v>4003</v>
      </c>
      <c r="B121" s="5" t="s">
        <v>118</v>
      </c>
      <c r="C121" s="6">
        <v>23.65</v>
      </c>
      <c r="D121" s="7">
        <v>40537</v>
      </c>
      <c r="E121" s="10">
        <v>52643</v>
      </c>
      <c r="F121" s="7">
        <v>1245005</v>
      </c>
      <c r="G121" s="8"/>
      <c r="H121" s="9" t="s">
        <v>155</v>
      </c>
      <c r="I121" s="9"/>
      <c r="K121" s="26">
        <v>4003</v>
      </c>
      <c r="L121" s="27" t="s">
        <v>118</v>
      </c>
      <c r="M121" s="28">
        <v>24.02</v>
      </c>
      <c r="N121" s="29">
        <v>41019</v>
      </c>
      <c r="O121" s="37">
        <v>53036</v>
      </c>
      <c r="Q121" s="41">
        <f>M121-C121</f>
        <v>0.37000000000000099</v>
      </c>
      <c r="R121" s="35">
        <f>O121-E121</f>
        <v>393</v>
      </c>
      <c r="S121" s="35">
        <f>N121-D121</f>
        <v>482</v>
      </c>
      <c r="T121" s="20"/>
      <c r="U121" s="20"/>
    </row>
    <row r="122" spans="1:21" ht="15" customHeight="1" thickBot="1" x14ac:dyDescent="0.3">
      <c r="A122" s="4">
        <v>62005</v>
      </c>
      <c r="B122" s="5" t="s">
        <v>119</v>
      </c>
      <c r="C122" s="6">
        <v>18</v>
      </c>
      <c r="D122" s="7">
        <v>42547</v>
      </c>
      <c r="E122" s="10">
        <v>55976</v>
      </c>
      <c r="F122" s="7">
        <v>1007572</v>
      </c>
      <c r="G122" s="8"/>
      <c r="H122" s="9" t="s">
        <v>155</v>
      </c>
      <c r="I122" s="9"/>
      <c r="K122" s="26">
        <v>62005</v>
      </c>
      <c r="L122" s="27" t="s">
        <v>119</v>
      </c>
      <c r="M122" s="28">
        <v>17.86</v>
      </c>
      <c r="N122" s="29">
        <v>44093</v>
      </c>
      <c r="O122" s="37">
        <v>57190</v>
      </c>
      <c r="Q122" s="41">
        <f>M122-C122</f>
        <v>-0.14000000000000057</v>
      </c>
      <c r="R122" s="35">
        <f>O122-E122</f>
        <v>1214</v>
      </c>
      <c r="S122" s="35">
        <f>N122-D122</f>
        <v>1546</v>
      </c>
      <c r="T122" s="20"/>
      <c r="U122" s="20"/>
    </row>
    <row r="123" spans="1:21" ht="15" customHeight="1" thickBot="1" x14ac:dyDescent="0.3">
      <c r="A123" s="4">
        <v>49005</v>
      </c>
      <c r="B123" s="5" t="s">
        <v>120</v>
      </c>
      <c r="C123" s="6">
        <v>1580.17</v>
      </c>
      <c r="D123" s="7">
        <v>51063</v>
      </c>
      <c r="E123" s="10">
        <v>68432</v>
      </c>
      <c r="F123" s="7">
        <v>108134378</v>
      </c>
      <c r="G123" s="8"/>
      <c r="H123" s="9" t="s">
        <v>155</v>
      </c>
      <c r="I123" s="9"/>
      <c r="K123" s="26">
        <v>49005</v>
      </c>
      <c r="L123" s="27" t="s">
        <v>120</v>
      </c>
      <c r="M123" s="28">
        <v>1595.8600000000001</v>
      </c>
      <c r="N123" s="29">
        <v>51733</v>
      </c>
      <c r="O123" s="37">
        <v>68610</v>
      </c>
      <c r="Q123" s="41">
        <f>M123-C123</f>
        <v>15.690000000000055</v>
      </c>
      <c r="R123" s="35">
        <f>O123-E123</f>
        <v>178</v>
      </c>
      <c r="S123" s="35">
        <f>N123-D123</f>
        <v>670</v>
      </c>
      <c r="T123" s="20"/>
      <c r="U123" s="20"/>
    </row>
    <row r="124" spans="1:21" ht="15" customHeight="1" thickBot="1" x14ac:dyDescent="0.3">
      <c r="A124" s="4">
        <v>5005</v>
      </c>
      <c r="B124" s="5" t="s">
        <v>121</v>
      </c>
      <c r="C124" s="6">
        <v>40.200000000000003</v>
      </c>
      <c r="D124" s="7">
        <v>46674</v>
      </c>
      <c r="E124" s="10">
        <v>59059</v>
      </c>
      <c r="F124" s="7">
        <v>2374190</v>
      </c>
      <c r="G124" s="8"/>
      <c r="H124" s="9" t="s">
        <v>155</v>
      </c>
      <c r="I124" s="9"/>
      <c r="K124" s="26">
        <v>5005</v>
      </c>
      <c r="L124" s="27" t="s">
        <v>121</v>
      </c>
      <c r="M124" s="28">
        <v>40.700000000000003</v>
      </c>
      <c r="N124" s="29">
        <v>45706</v>
      </c>
      <c r="O124" s="37">
        <v>58349</v>
      </c>
      <c r="Q124" s="41">
        <f>M124-C124</f>
        <v>0.5</v>
      </c>
      <c r="R124" s="35">
        <f>O124-E124</f>
        <v>-710</v>
      </c>
      <c r="S124" s="35">
        <f>N124-D124</f>
        <v>-968</v>
      </c>
      <c r="T124" s="20"/>
      <c r="U124" s="20"/>
    </row>
    <row r="125" spans="1:21" ht="15" customHeight="1" thickBot="1" x14ac:dyDescent="0.3">
      <c r="A125" s="4">
        <v>54002</v>
      </c>
      <c r="B125" s="5" t="s">
        <v>122</v>
      </c>
      <c r="C125" s="6">
        <v>68.849999999999994</v>
      </c>
      <c r="D125" s="7">
        <v>45097</v>
      </c>
      <c r="E125" s="10">
        <v>56936</v>
      </c>
      <c r="F125" s="7">
        <v>3920036</v>
      </c>
      <c r="G125" s="8" t="s">
        <v>153</v>
      </c>
      <c r="H125" s="9" t="s">
        <v>156</v>
      </c>
      <c r="I125" s="9" t="s">
        <v>157</v>
      </c>
      <c r="K125" s="26">
        <v>54002</v>
      </c>
      <c r="L125" s="27" t="s">
        <v>122</v>
      </c>
      <c r="M125" s="28">
        <v>74.69</v>
      </c>
      <c r="N125" s="29">
        <v>44934</v>
      </c>
      <c r="O125" s="37">
        <v>56472</v>
      </c>
      <c r="Q125" s="41">
        <f>M125-C125</f>
        <v>5.8400000000000034</v>
      </c>
      <c r="R125" s="35">
        <f>O125-E125</f>
        <v>-464</v>
      </c>
      <c r="S125" s="35">
        <f>N125-D125</f>
        <v>-163</v>
      </c>
      <c r="T125" s="20"/>
      <c r="U125" s="20"/>
    </row>
    <row r="126" spans="1:21" ht="15" customHeight="1" thickBot="1" x14ac:dyDescent="0.3">
      <c r="A126" s="4">
        <v>15003</v>
      </c>
      <c r="B126" s="5" t="s">
        <v>123</v>
      </c>
      <c r="C126" s="6">
        <v>21</v>
      </c>
      <c r="D126" s="7">
        <v>46619</v>
      </c>
      <c r="E126" s="10">
        <v>61774</v>
      </c>
      <c r="F126" s="7">
        <v>1297261</v>
      </c>
      <c r="G126" s="8"/>
      <c r="H126" s="9" t="s">
        <v>155</v>
      </c>
      <c r="I126" s="9"/>
      <c r="K126" s="26">
        <v>15003</v>
      </c>
      <c r="L126" s="27" t="s">
        <v>123</v>
      </c>
      <c r="M126" s="28">
        <v>20.34</v>
      </c>
      <c r="N126" s="29">
        <v>48454</v>
      </c>
      <c r="O126" s="37">
        <v>64204</v>
      </c>
      <c r="Q126" s="41">
        <f>M126-C126</f>
        <v>-0.66000000000000014</v>
      </c>
      <c r="R126" s="35">
        <f>O126-E126</f>
        <v>2430</v>
      </c>
      <c r="S126" s="35">
        <f>N126-D126</f>
        <v>1835</v>
      </c>
      <c r="T126" s="20"/>
      <c r="U126" s="20"/>
    </row>
    <row r="127" spans="1:21" ht="15" customHeight="1" thickBot="1" x14ac:dyDescent="0.3">
      <c r="A127" s="4">
        <v>26005</v>
      </c>
      <c r="B127" s="5" t="s">
        <v>124</v>
      </c>
      <c r="C127" s="6">
        <v>15.64</v>
      </c>
      <c r="D127" s="7">
        <v>42959</v>
      </c>
      <c r="E127" s="10">
        <v>57038</v>
      </c>
      <c r="F127" s="7">
        <v>892077</v>
      </c>
      <c r="G127" s="8"/>
      <c r="H127" s="9" t="s">
        <v>155</v>
      </c>
      <c r="I127" s="9"/>
      <c r="K127" s="26">
        <v>26005</v>
      </c>
      <c r="L127" s="27" t="s">
        <v>124</v>
      </c>
      <c r="M127" s="28">
        <v>15.71</v>
      </c>
      <c r="N127" s="29">
        <v>44046</v>
      </c>
      <c r="O127" s="37">
        <v>58706</v>
      </c>
      <c r="Q127" s="41">
        <f>M127-C127</f>
        <v>7.0000000000000284E-2</v>
      </c>
      <c r="R127" s="35">
        <f>O127-E127</f>
        <v>1668</v>
      </c>
      <c r="S127" s="35">
        <f>N127-D127</f>
        <v>1087</v>
      </c>
      <c r="T127" s="20"/>
      <c r="U127" s="20"/>
    </row>
    <row r="128" spans="1:21" ht="15" customHeight="1" thickBot="1" x14ac:dyDescent="0.3">
      <c r="A128" s="4">
        <v>40002</v>
      </c>
      <c r="B128" s="5" t="s">
        <v>125</v>
      </c>
      <c r="C128" s="6">
        <v>153.38999999999999</v>
      </c>
      <c r="D128" s="7">
        <v>46944</v>
      </c>
      <c r="E128" s="10">
        <v>56562</v>
      </c>
      <c r="F128" s="7">
        <v>8675995</v>
      </c>
      <c r="G128" s="8"/>
      <c r="H128" s="9" t="s">
        <v>155</v>
      </c>
      <c r="I128" s="9"/>
      <c r="K128" s="26">
        <v>40002</v>
      </c>
      <c r="L128" s="27" t="s">
        <v>125</v>
      </c>
      <c r="M128" s="28">
        <v>155.72</v>
      </c>
      <c r="N128" s="29">
        <v>47623</v>
      </c>
      <c r="O128" s="37">
        <v>58911</v>
      </c>
      <c r="Q128" s="41">
        <f>M128-C128</f>
        <v>2.3300000000000125</v>
      </c>
      <c r="R128" s="35">
        <f>O128-E128</f>
        <v>2349</v>
      </c>
      <c r="S128" s="35">
        <f>N128-D128</f>
        <v>679</v>
      </c>
      <c r="T128" s="20"/>
      <c r="U128" s="20"/>
    </row>
    <row r="129" spans="1:21" ht="15" customHeight="1" thickBot="1" x14ac:dyDescent="0.3">
      <c r="A129" s="4">
        <v>57001</v>
      </c>
      <c r="B129" s="5" t="s">
        <v>126</v>
      </c>
      <c r="C129" s="6">
        <v>37</v>
      </c>
      <c r="D129" s="7">
        <v>41242</v>
      </c>
      <c r="E129" s="10">
        <v>54103</v>
      </c>
      <c r="F129" s="7">
        <v>2001808</v>
      </c>
      <c r="G129" s="8"/>
      <c r="H129" s="9" t="s">
        <v>155</v>
      </c>
      <c r="I129" s="9"/>
      <c r="K129" s="26">
        <v>57001</v>
      </c>
      <c r="L129" s="27" t="s">
        <v>126</v>
      </c>
      <c r="M129" s="28">
        <v>36.950000000000003</v>
      </c>
      <c r="N129" s="29">
        <v>42530</v>
      </c>
      <c r="O129" s="37">
        <v>56486</v>
      </c>
      <c r="Q129" s="41">
        <f>M129-C129</f>
        <v>-4.9999999999997158E-2</v>
      </c>
      <c r="R129" s="35">
        <f>O129-E129</f>
        <v>2383</v>
      </c>
      <c r="S129" s="35">
        <f>N129-D129</f>
        <v>1288</v>
      </c>
      <c r="T129" s="20"/>
      <c r="U129" s="20"/>
    </row>
    <row r="130" spans="1:21" ht="15" customHeight="1" thickBot="1" x14ac:dyDescent="0.3">
      <c r="A130" s="4">
        <v>54006</v>
      </c>
      <c r="B130" s="5" t="s">
        <v>127</v>
      </c>
      <c r="C130" s="6">
        <v>14.97</v>
      </c>
      <c r="D130" s="7">
        <v>39445</v>
      </c>
      <c r="E130" s="10">
        <v>49934</v>
      </c>
      <c r="F130" s="7">
        <v>747514</v>
      </c>
      <c r="G130" s="8" t="s">
        <v>153</v>
      </c>
      <c r="H130" s="9" t="s">
        <v>156</v>
      </c>
      <c r="I130" s="9" t="s">
        <v>157</v>
      </c>
      <c r="K130" s="26">
        <v>54006</v>
      </c>
      <c r="L130" s="27" t="s">
        <v>127</v>
      </c>
      <c r="M130" s="28">
        <v>14.4</v>
      </c>
      <c r="N130" s="29">
        <v>39376</v>
      </c>
      <c r="O130" s="37">
        <v>51331</v>
      </c>
      <c r="Q130" s="41">
        <f>M130-C130</f>
        <v>-0.57000000000000028</v>
      </c>
      <c r="R130" s="35">
        <f>O130-E130</f>
        <v>1397</v>
      </c>
      <c r="S130" s="35">
        <f>N130-D130</f>
        <v>-69</v>
      </c>
      <c r="T130" s="20"/>
      <c r="U130" s="20"/>
    </row>
    <row r="131" spans="1:21" ht="15" customHeight="1" thickBot="1" x14ac:dyDescent="0.3">
      <c r="A131" s="4">
        <v>41005</v>
      </c>
      <c r="B131" s="5" t="s">
        <v>128</v>
      </c>
      <c r="C131" s="6">
        <v>102.61</v>
      </c>
      <c r="D131" s="7">
        <v>44521</v>
      </c>
      <c r="E131" s="10">
        <v>56031</v>
      </c>
      <c r="F131" s="7">
        <v>5749342</v>
      </c>
      <c r="G131" s="8"/>
      <c r="H131" s="9" t="s">
        <v>155</v>
      </c>
      <c r="I131" s="9"/>
      <c r="K131" s="26">
        <v>41005</v>
      </c>
      <c r="L131" s="27" t="s">
        <v>128</v>
      </c>
      <c r="M131" s="28">
        <v>106.19</v>
      </c>
      <c r="N131" s="29">
        <v>45700</v>
      </c>
      <c r="O131" s="37">
        <v>56789</v>
      </c>
      <c r="Q131" s="41">
        <f>M131-C131</f>
        <v>3.5799999999999983</v>
      </c>
      <c r="R131" s="35">
        <f>O131-E131</f>
        <v>758</v>
      </c>
      <c r="S131" s="35">
        <f>N131-D131</f>
        <v>1179</v>
      </c>
      <c r="T131" s="20"/>
      <c r="U131" s="20"/>
    </row>
    <row r="132" spans="1:21" ht="15" customHeight="1" thickBot="1" x14ac:dyDescent="0.3">
      <c r="A132" s="4">
        <v>20003</v>
      </c>
      <c r="B132" s="5" t="s">
        <v>129</v>
      </c>
      <c r="C132" s="6">
        <v>33.979999999999997</v>
      </c>
      <c r="D132" s="7">
        <v>45195</v>
      </c>
      <c r="E132" s="10">
        <v>59077</v>
      </c>
      <c r="F132" s="7">
        <v>2007421</v>
      </c>
      <c r="G132" s="8"/>
      <c r="H132" s="9" t="s">
        <v>155</v>
      </c>
      <c r="I132" s="9"/>
      <c r="K132" s="26">
        <v>20003</v>
      </c>
      <c r="L132" s="27" t="s">
        <v>129</v>
      </c>
      <c r="M132" s="28">
        <v>34.299999999999997</v>
      </c>
      <c r="N132" s="29">
        <v>48686</v>
      </c>
      <c r="O132" s="37">
        <v>63991</v>
      </c>
      <c r="Q132" s="41">
        <f>M132-C132</f>
        <v>0.32000000000000028</v>
      </c>
      <c r="R132" s="35">
        <f>O132-E132</f>
        <v>4914</v>
      </c>
      <c r="S132" s="35">
        <f>N132-D132</f>
        <v>3491</v>
      </c>
      <c r="T132" s="20"/>
      <c r="U132" s="20"/>
    </row>
    <row r="133" spans="1:21" ht="15" customHeight="1" thickBot="1" x14ac:dyDescent="0.3">
      <c r="A133" s="4">
        <v>66001</v>
      </c>
      <c r="B133" s="5" t="s">
        <v>130</v>
      </c>
      <c r="C133" s="6">
        <v>150.1</v>
      </c>
      <c r="D133" s="7">
        <v>46876</v>
      </c>
      <c r="E133" s="10">
        <v>60414</v>
      </c>
      <c r="F133" s="7">
        <v>9068143</v>
      </c>
      <c r="G133" s="8"/>
      <c r="H133" s="9" t="s">
        <v>155</v>
      </c>
      <c r="I133" s="9"/>
      <c r="K133" s="26">
        <v>66001</v>
      </c>
      <c r="L133" s="27" t="s">
        <v>130</v>
      </c>
      <c r="M133" s="28">
        <v>143.06000000000003</v>
      </c>
      <c r="N133" s="29">
        <v>46359</v>
      </c>
      <c r="O133" s="37">
        <v>60001</v>
      </c>
      <c r="Q133" s="41">
        <f>M133-C133</f>
        <v>-7.0399999999999636</v>
      </c>
      <c r="R133" s="35">
        <f>O133-E133</f>
        <v>-413</v>
      </c>
      <c r="S133" s="35">
        <f>N133-D133</f>
        <v>-517</v>
      </c>
      <c r="T133" s="20"/>
      <c r="U133" s="20"/>
    </row>
    <row r="134" spans="1:21" ht="15" customHeight="1" thickBot="1" x14ac:dyDescent="0.3">
      <c r="A134" s="4">
        <v>33005</v>
      </c>
      <c r="B134" s="5" t="s">
        <v>132</v>
      </c>
      <c r="C134" s="6">
        <v>22.32</v>
      </c>
      <c r="D134" s="7">
        <v>37016</v>
      </c>
      <c r="E134" s="10">
        <v>51010</v>
      </c>
      <c r="F134" s="7">
        <v>1138534</v>
      </c>
      <c r="G134" s="8"/>
      <c r="H134" s="9" t="s">
        <v>155</v>
      </c>
      <c r="I134" s="9"/>
      <c r="K134" s="26">
        <v>33005</v>
      </c>
      <c r="L134" s="27" t="s">
        <v>132</v>
      </c>
      <c r="M134" s="28">
        <v>20.13</v>
      </c>
      <c r="N134" s="29">
        <v>37597</v>
      </c>
      <c r="O134" s="37">
        <v>52638</v>
      </c>
      <c r="Q134" s="41">
        <f>M134-C134</f>
        <v>-2.1900000000000013</v>
      </c>
      <c r="R134" s="35">
        <f>O134-E134</f>
        <v>1628</v>
      </c>
      <c r="S134" s="35">
        <f>N134-D134</f>
        <v>581</v>
      </c>
      <c r="T134" s="20"/>
      <c r="U134" s="20"/>
    </row>
    <row r="135" spans="1:21" ht="15" customHeight="1" thickBot="1" x14ac:dyDescent="0.3">
      <c r="A135" s="4">
        <v>49006</v>
      </c>
      <c r="B135" s="5" t="s">
        <v>131</v>
      </c>
      <c r="C135" s="6">
        <v>60.5</v>
      </c>
      <c r="D135" s="7">
        <v>47008</v>
      </c>
      <c r="E135" s="10">
        <v>60660</v>
      </c>
      <c r="F135" s="7">
        <v>3669936</v>
      </c>
      <c r="G135" s="8"/>
      <c r="H135" s="9" t="s">
        <v>155</v>
      </c>
      <c r="I135" s="9"/>
      <c r="K135" s="26">
        <v>49006</v>
      </c>
      <c r="L135" s="27" t="s">
        <v>131</v>
      </c>
      <c r="M135" s="28">
        <v>60.5</v>
      </c>
      <c r="N135" s="29">
        <v>46939</v>
      </c>
      <c r="O135" s="37">
        <v>60554</v>
      </c>
      <c r="Q135" s="41">
        <f>M135-C135</f>
        <v>0</v>
      </c>
      <c r="R135" s="35">
        <f>O135-E135</f>
        <v>-106</v>
      </c>
      <c r="S135" s="35">
        <f>N135-D135</f>
        <v>-69</v>
      </c>
      <c r="T135" s="20"/>
      <c r="U135" s="20"/>
    </row>
    <row r="136" spans="1:21" ht="15" customHeight="1" thickBot="1" x14ac:dyDescent="0.3">
      <c r="A136" s="4">
        <v>13001</v>
      </c>
      <c r="B136" s="5" t="s">
        <v>133</v>
      </c>
      <c r="C136" s="6">
        <v>87.38</v>
      </c>
      <c r="D136" s="7">
        <v>44062</v>
      </c>
      <c r="E136" s="10">
        <v>58678</v>
      </c>
      <c r="F136" s="7">
        <v>5127243</v>
      </c>
      <c r="G136" s="8"/>
      <c r="H136" s="9" t="s">
        <v>155</v>
      </c>
      <c r="I136" s="9"/>
      <c r="K136" s="26">
        <v>13001</v>
      </c>
      <c r="L136" s="27" t="s">
        <v>133</v>
      </c>
      <c r="M136" s="28">
        <v>86.74</v>
      </c>
      <c r="N136" s="29">
        <v>43993</v>
      </c>
      <c r="O136" s="37">
        <v>58920</v>
      </c>
      <c r="Q136" s="41">
        <f>M136-C136</f>
        <v>-0.64000000000000057</v>
      </c>
      <c r="R136" s="35">
        <f>O136-E136</f>
        <v>242</v>
      </c>
      <c r="S136" s="35">
        <f>N136-D136</f>
        <v>-69</v>
      </c>
      <c r="T136" s="20"/>
      <c r="U136" s="20"/>
    </row>
    <row r="137" spans="1:21" ht="15" customHeight="1" thickBot="1" x14ac:dyDescent="0.3">
      <c r="A137" s="4">
        <v>60006</v>
      </c>
      <c r="B137" s="5" t="s">
        <v>134</v>
      </c>
      <c r="C137" s="6">
        <v>24.36</v>
      </c>
      <c r="D137" s="7">
        <v>40874</v>
      </c>
      <c r="E137" s="10">
        <v>52260</v>
      </c>
      <c r="F137" s="7">
        <v>1273059</v>
      </c>
      <c r="G137" s="8"/>
      <c r="H137" s="9" t="s">
        <v>155</v>
      </c>
      <c r="I137" s="9"/>
      <c r="K137" s="26">
        <v>60006</v>
      </c>
      <c r="L137" s="27" t="s">
        <v>134</v>
      </c>
      <c r="M137" s="28">
        <v>25.08</v>
      </c>
      <c r="N137" s="29">
        <v>40918</v>
      </c>
      <c r="O137" s="37">
        <v>49430</v>
      </c>
      <c r="Q137" s="41">
        <f>M137-C137</f>
        <v>0.71999999999999886</v>
      </c>
      <c r="R137" s="35">
        <f>O137-E137</f>
        <v>-2830</v>
      </c>
      <c r="S137" s="35">
        <f>N137-D137</f>
        <v>44</v>
      </c>
      <c r="T137" s="20"/>
      <c r="U137" s="20"/>
    </row>
    <row r="138" spans="1:21" ht="15" customHeight="1" thickBot="1" x14ac:dyDescent="0.3">
      <c r="A138" s="4">
        <v>11004</v>
      </c>
      <c r="B138" s="5" t="s">
        <v>135</v>
      </c>
      <c r="C138" s="6">
        <v>67.75</v>
      </c>
      <c r="D138" s="7">
        <v>46170</v>
      </c>
      <c r="E138" s="10">
        <v>62800</v>
      </c>
      <c r="F138" s="7">
        <v>4254713</v>
      </c>
      <c r="G138" s="8"/>
      <c r="H138" s="9" t="s">
        <v>155</v>
      </c>
      <c r="I138" s="9"/>
      <c r="K138" s="26">
        <v>11004</v>
      </c>
      <c r="L138" s="27" t="s">
        <v>135</v>
      </c>
      <c r="M138" s="28">
        <v>69.25</v>
      </c>
      <c r="N138" s="29">
        <v>47979</v>
      </c>
      <c r="O138" s="37">
        <v>63899</v>
      </c>
      <c r="Q138" s="41">
        <f>M138-C138</f>
        <v>1.5</v>
      </c>
      <c r="R138" s="35">
        <f>O138-E138</f>
        <v>1099</v>
      </c>
      <c r="S138" s="35">
        <f>N138-D138</f>
        <v>1809</v>
      </c>
      <c r="T138" s="20"/>
      <c r="U138" s="20"/>
    </row>
    <row r="139" spans="1:21" ht="15" customHeight="1" thickBot="1" x14ac:dyDescent="0.3">
      <c r="A139" s="4">
        <v>51005</v>
      </c>
      <c r="B139" s="5" t="s">
        <v>136</v>
      </c>
      <c r="C139" s="6">
        <v>22.53</v>
      </c>
      <c r="D139" s="7">
        <v>47094</v>
      </c>
      <c r="E139" s="10">
        <v>61886</v>
      </c>
      <c r="F139" s="7">
        <v>1394289</v>
      </c>
      <c r="G139" s="8" t="s">
        <v>153</v>
      </c>
      <c r="H139" s="9" t="s">
        <v>156</v>
      </c>
      <c r="I139" s="9" t="s">
        <v>158</v>
      </c>
      <c r="K139" s="26">
        <v>51005</v>
      </c>
      <c r="L139" s="27" t="s">
        <v>136</v>
      </c>
      <c r="M139" s="28">
        <v>22.53</v>
      </c>
      <c r="N139" s="29">
        <v>47086</v>
      </c>
      <c r="O139" s="37">
        <v>61625</v>
      </c>
      <c r="Q139" s="41">
        <f>M139-C139</f>
        <v>0</v>
      </c>
      <c r="R139" s="35">
        <f>O139-E139</f>
        <v>-261</v>
      </c>
      <c r="S139" s="35">
        <f>N139-D139</f>
        <v>-8</v>
      </c>
      <c r="T139" s="20"/>
      <c r="U139" s="20"/>
    </row>
    <row r="140" spans="1:21" ht="15" customHeight="1" thickBot="1" x14ac:dyDescent="0.3">
      <c r="A140" s="4">
        <v>6005</v>
      </c>
      <c r="B140" s="5" t="s">
        <v>137</v>
      </c>
      <c r="C140" s="6">
        <v>22.8</v>
      </c>
      <c r="D140" s="7">
        <v>44351</v>
      </c>
      <c r="E140" s="10">
        <v>57357</v>
      </c>
      <c r="F140" s="7">
        <v>1307738</v>
      </c>
      <c r="G140" s="8"/>
      <c r="H140" s="9" t="s">
        <v>155</v>
      </c>
      <c r="I140" s="9"/>
      <c r="K140" s="26">
        <v>6005</v>
      </c>
      <c r="L140" s="27" t="s">
        <v>137</v>
      </c>
      <c r="M140" s="28">
        <v>22.23</v>
      </c>
      <c r="N140" s="29">
        <v>44134</v>
      </c>
      <c r="O140" s="37">
        <v>56626</v>
      </c>
      <c r="Q140" s="41">
        <f>M140-C140</f>
        <v>-0.57000000000000028</v>
      </c>
      <c r="R140" s="35">
        <f>O140-E140</f>
        <v>-731</v>
      </c>
      <c r="S140" s="35">
        <f>N140-D140</f>
        <v>-217</v>
      </c>
      <c r="T140" s="20"/>
      <c r="U140" s="20"/>
    </row>
    <row r="141" spans="1:21" ht="15" customHeight="1" thickBot="1" x14ac:dyDescent="0.3">
      <c r="A141" s="4">
        <v>14004</v>
      </c>
      <c r="B141" s="5" t="s">
        <v>138</v>
      </c>
      <c r="C141" s="6">
        <v>241.24</v>
      </c>
      <c r="D141" s="7">
        <v>50564</v>
      </c>
      <c r="E141" s="10">
        <v>64496</v>
      </c>
      <c r="F141" s="7">
        <v>15559052</v>
      </c>
      <c r="G141" s="8"/>
      <c r="H141" s="9" t="s">
        <v>155</v>
      </c>
      <c r="I141" s="9"/>
      <c r="K141" s="26">
        <v>14004</v>
      </c>
      <c r="L141" s="27" t="s">
        <v>138</v>
      </c>
      <c r="M141" s="28">
        <v>237.98999999999998</v>
      </c>
      <c r="N141" s="29">
        <v>50725</v>
      </c>
      <c r="O141" s="37">
        <v>63382</v>
      </c>
      <c r="Q141" s="41">
        <f>M141-C141</f>
        <v>-3.2500000000000284</v>
      </c>
      <c r="R141" s="35">
        <f>O141-E141</f>
        <v>-1114</v>
      </c>
      <c r="S141" s="35">
        <f>N141-D141</f>
        <v>161</v>
      </c>
      <c r="T141" s="20"/>
      <c r="U141" s="20"/>
    </row>
    <row r="142" spans="1:21" ht="15" customHeight="1" thickBot="1" x14ac:dyDescent="0.3">
      <c r="A142" s="4">
        <v>18003</v>
      </c>
      <c r="B142" s="5" t="s">
        <v>139</v>
      </c>
      <c r="C142" s="6">
        <v>17.190000000000001</v>
      </c>
      <c r="D142" s="7">
        <v>42121</v>
      </c>
      <c r="E142" s="10">
        <v>58502</v>
      </c>
      <c r="F142" s="7">
        <v>1005643</v>
      </c>
      <c r="G142" s="8"/>
      <c r="H142" s="9" t="s">
        <v>155</v>
      </c>
      <c r="I142" s="9"/>
      <c r="K142" s="26">
        <v>18003</v>
      </c>
      <c r="L142" s="27" t="s">
        <v>139</v>
      </c>
      <c r="M142" s="28">
        <v>16.75</v>
      </c>
      <c r="N142" s="29">
        <v>41556</v>
      </c>
      <c r="O142" s="37">
        <v>57846</v>
      </c>
      <c r="Q142" s="41">
        <f>M142-C142</f>
        <v>-0.44000000000000128</v>
      </c>
      <c r="R142" s="35">
        <f>O142-E142</f>
        <v>-656</v>
      </c>
      <c r="S142" s="35">
        <f>N142-D142</f>
        <v>-565</v>
      </c>
      <c r="T142" s="20"/>
      <c r="U142" s="20"/>
    </row>
    <row r="143" spans="1:21" ht="15" customHeight="1" thickBot="1" x14ac:dyDescent="0.3">
      <c r="A143" s="4">
        <v>14005</v>
      </c>
      <c r="B143" s="5" t="s">
        <v>140</v>
      </c>
      <c r="C143" s="6">
        <v>19.670000000000002</v>
      </c>
      <c r="D143" s="7">
        <v>44500</v>
      </c>
      <c r="E143" s="10">
        <v>58631</v>
      </c>
      <c r="F143" s="7">
        <v>1153262</v>
      </c>
      <c r="G143" s="8"/>
      <c r="H143" s="9" t="s">
        <v>155</v>
      </c>
      <c r="I143" s="9"/>
      <c r="K143" s="26">
        <v>14005</v>
      </c>
      <c r="L143" s="27" t="s">
        <v>140</v>
      </c>
      <c r="M143" s="28">
        <v>20.009999999999998</v>
      </c>
      <c r="N143" s="29">
        <v>44641</v>
      </c>
      <c r="O143" s="37">
        <v>58530</v>
      </c>
      <c r="Q143" s="41">
        <f>M143-C143</f>
        <v>0.33999999999999631</v>
      </c>
      <c r="R143" s="35">
        <f>O143-E143</f>
        <v>-101</v>
      </c>
      <c r="S143" s="35">
        <f>N143-D143</f>
        <v>141</v>
      </c>
      <c r="T143" s="20"/>
      <c r="U143" s="20"/>
    </row>
    <row r="144" spans="1:21" ht="15" customHeight="1" thickBot="1" x14ac:dyDescent="0.3">
      <c r="A144" s="4">
        <v>18005</v>
      </c>
      <c r="B144" s="5" t="s">
        <v>141</v>
      </c>
      <c r="C144" s="6">
        <v>36.6</v>
      </c>
      <c r="D144" s="7">
        <v>43964</v>
      </c>
      <c r="E144" s="10">
        <v>55255</v>
      </c>
      <c r="F144" s="7">
        <v>2022339</v>
      </c>
      <c r="G144" s="8"/>
      <c r="H144" s="9" t="s">
        <v>155</v>
      </c>
      <c r="I144" s="9"/>
      <c r="K144" s="26">
        <v>18005</v>
      </c>
      <c r="L144" s="27" t="s">
        <v>141</v>
      </c>
      <c r="M144" s="28">
        <v>37.6</v>
      </c>
      <c r="N144" s="29">
        <v>43556</v>
      </c>
      <c r="O144" s="37">
        <v>54387</v>
      </c>
      <c r="Q144" s="41">
        <f>M144-C144</f>
        <v>1</v>
      </c>
      <c r="R144" s="35">
        <f>O144-E144</f>
        <v>-868</v>
      </c>
      <c r="S144" s="35">
        <f>N144-D144</f>
        <v>-408</v>
      </c>
      <c r="T144" s="20"/>
      <c r="U144" s="20"/>
    </row>
    <row r="145" spans="1:21" ht="15" customHeight="1" thickBot="1" x14ac:dyDescent="0.3">
      <c r="A145" s="4">
        <v>36002</v>
      </c>
      <c r="B145" s="5" t="s">
        <v>142</v>
      </c>
      <c r="C145" s="6">
        <v>27.41</v>
      </c>
      <c r="D145" s="7">
        <v>41747</v>
      </c>
      <c r="E145" s="10">
        <v>53436</v>
      </c>
      <c r="F145" s="7">
        <v>1464672</v>
      </c>
      <c r="G145" s="8"/>
      <c r="H145" s="9" t="s">
        <v>155</v>
      </c>
      <c r="I145" s="9"/>
      <c r="K145" s="26">
        <v>36002</v>
      </c>
      <c r="L145" s="27" t="s">
        <v>142</v>
      </c>
      <c r="M145" s="28">
        <v>27.74</v>
      </c>
      <c r="N145" s="29">
        <v>41517</v>
      </c>
      <c r="O145" s="37">
        <v>53862</v>
      </c>
      <c r="Q145" s="41">
        <f>M145-C145</f>
        <v>0.32999999999999829</v>
      </c>
      <c r="R145" s="35">
        <f>O145-E145</f>
        <v>426</v>
      </c>
      <c r="S145" s="35">
        <f>N145-D145</f>
        <v>-230</v>
      </c>
      <c r="T145" s="20"/>
      <c r="U145" s="20"/>
    </row>
    <row r="146" spans="1:21" ht="15" customHeight="1" thickBot="1" x14ac:dyDescent="0.3">
      <c r="A146" s="4">
        <v>49007</v>
      </c>
      <c r="B146" s="5" t="s">
        <v>143</v>
      </c>
      <c r="C146" s="6">
        <v>85.46</v>
      </c>
      <c r="D146" s="7">
        <v>47969</v>
      </c>
      <c r="E146" s="10">
        <v>59155</v>
      </c>
      <c r="F146" s="7">
        <v>5055357</v>
      </c>
      <c r="G146" s="8"/>
      <c r="H146" s="9" t="s">
        <v>155</v>
      </c>
      <c r="I146" s="9"/>
      <c r="K146" s="26">
        <v>49007</v>
      </c>
      <c r="L146" s="27" t="s">
        <v>143</v>
      </c>
      <c r="M146" s="28">
        <v>88.22</v>
      </c>
      <c r="N146" s="29">
        <v>47801</v>
      </c>
      <c r="O146" s="37">
        <v>58798</v>
      </c>
      <c r="Q146" s="41">
        <f>M146-C146</f>
        <v>2.7600000000000051</v>
      </c>
      <c r="R146" s="35">
        <f>O146-E146</f>
        <v>-357</v>
      </c>
      <c r="S146" s="35">
        <f>N146-D146</f>
        <v>-168</v>
      </c>
      <c r="T146" s="20"/>
      <c r="U146" s="20"/>
    </row>
    <row r="147" spans="1:21" ht="15" customHeight="1" thickBot="1" x14ac:dyDescent="0.3">
      <c r="A147" s="4">
        <v>1003</v>
      </c>
      <c r="B147" s="5" t="s">
        <v>144</v>
      </c>
      <c r="C147" s="6">
        <v>12.66</v>
      </c>
      <c r="D147" s="7">
        <v>42540</v>
      </c>
      <c r="E147" s="10">
        <v>52085</v>
      </c>
      <c r="F147" s="7">
        <v>659391</v>
      </c>
      <c r="G147" s="8"/>
      <c r="H147" s="9" t="s">
        <v>155</v>
      </c>
      <c r="I147" s="9"/>
      <c r="K147" s="26">
        <v>1003</v>
      </c>
      <c r="L147" s="27" t="s">
        <v>144</v>
      </c>
      <c r="M147" s="28">
        <v>12.790000000000001</v>
      </c>
      <c r="N147" s="29">
        <v>43108</v>
      </c>
      <c r="O147" s="37">
        <v>52485</v>
      </c>
      <c r="Q147" s="41">
        <f>M147-C147</f>
        <v>0.13000000000000078</v>
      </c>
      <c r="R147" s="35">
        <f>O147-E147</f>
        <v>400</v>
      </c>
      <c r="S147" s="35">
        <f>N147-D147</f>
        <v>568</v>
      </c>
      <c r="T147" s="20"/>
      <c r="U147" s="20"/>
    </row>
    <row r="148" spans="1:21" ht="15" customHeight="1" thickBot="1" x14ac:dyDescent="0.3">
      <c r="A148" s="4">
        <v>47001</v>
      </c>
      <c r="B148" s="5" t="s">
        <v>145</v>
      </c>
      <c r="C148" s="6">
        <v>43.3</v>
      </c>
      <c r="D148" s="7">
        <v>40967</v>
      </c>
      <c r="E148" s="10">
        <v>52950</v>
      </c>
      <c r="F148" s="7">
        <v>2292719</v>
      </c>
      <c r="G148" s="8" t="s">
        <v>153</v>
      </c>
      <c r="H148" s="9" t="s">
        <v>156</v>
      </c>
      <c r="I148" s="9" t="s">
        <v>158</v>
      </c>
      <c r="K148" s="26">
        <v>47001</v>
      </c>
      <c r="L148" s="27" t="s">
        <v>145</v>
      </c>
      <c r="M148" s="28">
        <v>43.4</v>
      </c>
      <c r="N148" s="29">
        <v>42715</v>
      </c>
      <c r="O148" s="37">
        <v>55005</v>
      </c>
      <c r="Q148" s="41">
        <f>M148-C148</f>
        <v>0.10000000000000142</v>
      </c>
      <c r="R148" s="35">
        <f>O148-E148</f>
        <v>2055</v>
      </c>
      <c r="S148" s="35">
        <f>N148-D148</f>
        <v>1748</v>
      </c>
      <c r="T148" s="20"/>
      <c r="U148" s="20"/>
    </row>
    <row r="149" spans="1:21" ht="15" customHeight="1" thickBot="1" x14ac:dyDescent="0.3">
      <c r="A149" s="4">
        <v>12003</v>
      </c>
      <c r="B149" s="5" t="s">
        <v>146</v>
      </c>
      <c r="C149" s="6">
        <v>23.95</v>
      </c>
      <c r="D149" s="7">
        <v>43726</v>
      </c>
      <c r="E149" s="10">
        <v>58158</v>
      </c>
      <c r="F149" s="7">
        <v>1392875</v>
      </c>
      <c r="G149" s="8" t="s">
        <v>153</v>
      </c>
      <c r="H149" s="9" t="s">
        <v>156</v>
      </c>
      <c r="I149" s="9" t="s">
        <v>158</v>
      </c>
      <c r="K149" s="26">
        <v>12003</v>
      </c>
      <c r="L149" s="27" t="s">
        <v>146</v>
      </c>
      <c r="M149" s="28">
        <v>22.63</v>
      </c>
      <c r="N149" s="29">
        <v>46144</v>
      </c>
      <c r="O149" s="37">
        <v>60539</v>
      </c>
      <c r="Q149" s="41">
        <f>M149-C149</f>
        <v>-1.3200000000000003</v>
      </c>
      <c r="R149" s="35">
        <f>O149-E149</f>
        <v>2381</v>
      </c>
      <c r="S149" s="35">
        <f>N149-D149</f>
        <v>2418</v>
      </c>
      <c r="T149" s="20"/>
      <c r="U149" s="20"/>
    </row>
    <row r="150" spans="1:21" ht="15" customHeight="1" thickBot="1" x14ac:dyDescent="0.3">
      <c r="A150" s="4">
        <v>54007</v>
      </c>
      <c r="B150" s="5" t="s">
        <v>147</v>
      </c>
      <c r="C150" s="6">
        <v>18</v>
      </c>
      <c r="D150" s="7">
        <v>40086</v>
      </c>
      <c r="E150" s="10">
        <v>51563</v>
      </c>
      <c r="F150" s="7">
        <v>928134</v>
      </c>
      <c r="G150" s="8"/>
      <c r="H150" s="9" t="s">
        <v>155</v>
      </c>
      <c r="I150" s="9"/>
      <c r="K150" s="26">
        <v>54007</v>
      </c>
      <c r="L150" s="27" t="s">
        <v>147</v>
      </c>
      <c r="M150" s="28">
        <v>18.48</v>
      </c>
      <c r="N150" s="29">
        <v>39871</v>
      </c>
      <c r="O150" s="37">
        <v>50782</v>
      </c>
      <c r="Q150" s="41">
        <f>M150-C150</f>
        <v>0.48000000000000043</v>
      </c>
      <c r="R150" s="35">
        <f>O150-E150</f>
        <v>-781</v>
      </c>
      <c r="S150" s="35">
        <f>N150-D150</f>
        <v>-215</v>
      </c>
      <c r="T150" s="20"/>
      <c r="U150" s="20"/>
    </row>
    <row r="151" spans="1:21" ht="15" customHeight="1" thickBot="1" x14ac:dyDescent="0.3">
      <c r="A151" s="4">
        <v>59002</v>
      </c>
      <c r="B151" s="5" t="s">
        <v>148</v>
      </c>
      <c r="C151" s="6">
        <v>50.75</v>
      </c>
      <c r="D151" s="7">
        <v>44034</v>
      </c>
      <c r="E151" s="10">
        <v>55393</v>
      </c>
      <c r="F151" s="7">
        <v>2811180</v>
      </c>
      <c r="G151" s="8"/>
      <c r="H151" s="9" t="s">
        <v>155</v>
      </c>
      <c r="I151" s="9"/>
      <c r="K151" s="26">
        <v>59002</v>
      </c>
      <c r="L151" s="27" t="s">
        <v>148</v>
      </c>
      <c r="M151" s="28">
        <v>51.75</v>
      </c>
      <c r="N151" s="29">
        <v>45322</v>
      </c>
      <c r="O151" s="37">
        <v>56984</v>
      </c>
      <c r="Q151" s="41">
        <f>M151-C151</f>
        <v>1</v>
      </c>
      <c r="R151" s="35">
        <f>O151-E151</f>
        <v>1591</v>
      </c>
      <c r="S151" s="35">
        <f>N151-D151</f>
        <v>1288</v>
      </c>
      <c r="T151" s="20"/>
      <c r="U151" s="20"/>
    </row>
    <row r="152" spans="1:21" ht="15" customHeight="1" thickBot="1" x14ac:dyDescent="0.3">
      <c r="A152" s="4">
        <v>2006</v>
      </c>
      <c r="B152" s="5" t="s">
        <v>149</v>
      </c>
      <c r="C152" s="6">
        <v>26.06</v>
      </c>
      <c r="D152" s="7">
        <v>41455</v>
      </c>
      <c r="E152" s="10">
        <v>54363</v>
      </c>
      <c r="F152" s="7">
        <v>1416697</v>
      </c>
      <c r="G152" s="8"/>
      <c r="H152" s="9" t="s">
        <v>155</v>
      </c>
      <c r="I152" s="9"/>
      <c r="K152" s="26">
        <v>2006</v>
      </c>
      <c r="L152" s="27" t="s">
        <v>149</v>
      </c>
      <c r="M152" s="28">
        <v>26.36</v>
      </c>
      <c r="N152" s="29">
        <v>41597</v>
      </c>
      <c r="O152" s="37">
        <v>56160</v>
      </c>
      <c r="Q152" s="41">
        <f>M152-C152</f>
        <v>0.30000000000000071</v>
      </c>
      <c r="R152" s="35">
        <f>O152-E152</f>
        <v>1797</v>
      </c>
      <c r="S152" s="35">
        <f>N152-D152</f>
        <v>142</v>
      </c>
      <c r="T152" s="20"/>
      <c r="U152" s="20"/>
    </row>
    <row r="153" spans="1:21" ht="15" customHeight="1" thickBot="1" x14ac:dyDescent="0.3">
      <c r="A153" s="4">
        <v>55004</v>
      </c>
      <c r="B153" s="5" t="s">
        <v>150</v>
      </c>
      <c r="C153" s="6">
        <v>20</v>
      </c>
      <c r="D153" s="7">
        <v>40178</v>
      </c>
      <c r="E153" s="10">
        <v>52895</v>
      </c>
      <c r="F153" s="7">
        <v>1057894</v>
      </c>
      <c r="G153" s="8"/>
      <c r="H153" s="9" t="s">
        <v>155</v>
      </c>
      <c r="I153" s="9"/>
      <c r="K153" s="26">
        <v>55004</v>
      </c>
      <c r="L153" s="27" t="s">
        <v>150</v>
      </c>
      <c r="M153" s="28">
        <v>21</v>
      </c>
      <c r="N153" s="29">
        <v>40008</v>
      </c>
      <c r="O153" s="37">
        <v>53012</v>
      </c>
      <c r="Q153" s="41">
        <f>M153-C153</f>
        <v>1</v>
      </c>
      <c r="R153" s="35">
        <f>O153-E153</f>
        <v>117</v>
      </c>
      <c r="S153" s="35">
        <f>N153-D153</f>
        <v>-170</v>
      </c>
      <c r="T153" s="20"/>
      <c r="U153" s="20"/>
    </row>
    <row r="154" spans="1:21" ht="15" customHeight="1" thickBot="1" x14ac:dyDescent="0.3">
      <c r="A154" s="4">
        <v>63003</v>
      </c>
      <c r="B154" s="5" t="s">
        <v>151</v>
      </c>
      <c r="C154" s="6">
        <v>164.54</v>
      </c>
      <c r="D154" s="7">
        <v>50157</v>
      </c>
      <c r="E154" s="10">
        <v>67054</v>
      </c>
      <c r="F154" s="7">
        <v>11033039</v>
      </c>
      <c r="G154" s="8"/>
      <c r="H154" s="9" t="s">
        <v>155</v>
      </c>
      <c r="I154" s="9"/>
      <c r="K154" s="26">
        <v>63003</v>
      </c>
      <c r="L154" s="27" t="s">
        <v>151</v>
      </c>
      <c r="M154" s="28">
        <v>165.4</v>
      </c>
      <c r="N154" s="29">
        <v>51511</v>
      </c>
      <c r="O154" s="37">
        <v>68760</v>
      </c>
      <c r="Q154" s="41">
        <f>M154-C154</f>
        <v>0.86000000000001364</v>
      </c>
      <c r="R154" s="35">
        <f>O154-E154</f>
        <v>1706</v>
      </c>
      <c r="S154" s="35">
        <f>N154-D154</f>
        <v>1354</v>
      </c>
      <c r="T154" s="20"/>
      <c r="U154" s="20"/>
    </row>
    <row r="155" spans="1:21" ht="16.5" customHeight="1" thickBot="1" x14ac:dyDescent="0.3">
      <c r="A155" s="4"/>
      <c r="B155" s="5" t="s">
        <v>152</v>
      </c>
      <c r="C155" s="6">
        <f>SUM(C5:C154)</f>
        <v>9508.9400000000023</v>
      </c>
      <c r="D155" s="7">
        <v>47096</v>
      </c>
      <c r="E155" s="7">
        <v>60687</v>
      </c>
      <c r="F155" s="7">
        <f>SUM(F5:F154)</f>
        <v>577069839</v>
      </c>
      <c r="G155" s="13"/>
      <c r="H155" s="9"/>
      <c r="I155" s="9"/>
      <c r="K155" s="26"/>
      <c r="L155" s="27" t="s">
        <v>152</v>
      </c>
      <c r="M155" s="30">
        <v>9560.9599999999991</v>
      </c>
      <c r="N155" s="31">
        <v>47658</v>
      </c>
      <c r="O155" s="31">
        <v>61442</v>
      </c>
      <c r="Q155" s="41">
        <f t="shared" ref="Q155" si="0">M155-C155</f>
        <v>52.019999999996799</v>
      </c>
      <c r="R155" s="35">
        <f t="shared" ref="R155" si="1">O155-E155</f>
        <v>755</v>
      </c>
      <c r="S155" s="35">
        <f t="shared" ref="S155" si="2">N155-D155</f>
        <v>562</v>
      </c>
      <c r="T155" s="20"/>
      <c r="U155" s="20"/>
    </row>
    <row r="156" spans="1:21" ht="36.75" customHeight="1" thickBot="1" x14ac:dyDescent="0.3">
      <c r="A156" s="14"/>
      <c r="B156" s="15"/>
      <c r="C156" s="15"/>
      <c r="D156" s="15"/>
      <c r="E156" s="16"/>
      <c r="F156" s="15"/>
      <c r="G156" s="15"/>
      <c r="H156" s="17" t="s">
        <v>161</v>
      </c>
      <c r="I156" s="18"/>
      <c r="K156" s="32"/>
      <c r="L156" s="32" t="s">
        <v>172</v>
      </c>
      <c r="M156" s="28"/>
      <c r="N156" s="33">
        <f>(N155-D155)/D155</f>
        <v>1.193307287243078E-2</v>
      </c>
      <c r="O156" s="33">
        <f>(O155-E155)/E155</f>
        <v>1.2440885197818314E-2</v>
      </c>
    </row>
  </sheetData>
  <sortState ref="A5:S154">
    <sortCondition ref="B5:B154"/>
  </sortState>
  <pageMargins left="0.2" right="0.2" top="0.4" bottom="0.3" header="0" footer="0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Woodmansey, Susan</cp:lastModifiedBy>
  <cp:lastPrinted>2018-10-19T21:19:45Z</cp:lastPrinted>
  <dcterms:created xsi:type="dcterms:W3CDTF">2017-12-13T14:52:48Z</dcterms:created>
  <dcterms:modified xsi:type="dcterms:W3CDTF">2019-01-09T14:51:37Z</dcterms:modified>
</cp:coreProperties>
</file>