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medicaid\FY2019\"/>
    </mc:Choice>
  </mc:AlternateContent>
  <xr:revisionPtr revIDLastSave="0" documentId="10_ncr:100000_{82B2A4DA-8DD4-413E-9556-C129F065E86C}" xr6:coauthVersionLast="31" xr6:coauthVersionMax="31" xr10:uidLastSave="{00000000-0000-0000-0000-000000000000}"/>
  <bookViews>
    <workbookView xWindow="240" yWindow="30" windowWidth="21075" windowHeight="10035" xr2:uid="{00000000-000D-0000-FFFF-FFFF00000000}"/>
  </bookViews>
  <sheets>
    <sheet name="Rounded" sheetId="1" r:id="rId1"/>
  </sheets>
  <definedNames>
    <definedName name="_xlnm._FilterDatabase" localSheetId="0" hidden="1">Rounded!$A$7:$M$145</definedName>
    <definedName name="_xlnm.Print_Area" localSheetId="0">Rounded!$A$1:$G$145</definedName>
    <definedName name="_xlnm.Print_Titles" localSheetId="0">Rounded!$6:$7</definedName>
  </definedNames>
  <calcPr calcId="179017"/>
</workbook>
</file>

<file path=xl/calcChain.xml><?xml version="1.0" encoding="utf-8"?>
<calcChain xmlns="http://schemas.openxmlformats.org/spreadsheetml/2006/main">
  <c r="E137" i="1" l="1"/>
  <c r="E73" i="1"/>
  <c r="E76" i="1"/>
  <c r="E142" i="1"/>
  <c r="E17" i="1"/>
  <c r="E14" i="1"/>
  <c r="E21" i="1"/>
  <c r="E112" i="1"/>
  <c r="E26" i="1"/>
  <c r="E49" i="1"/>
  <c r="E115" i="1"/>
  <c r="E42" i="1"/>
  <c r="E8" i="1"/>
  <c r="E55" i="1"/>
  <c r="E130" i="1"/>
  <c r="E61" i="1"/>
  <c r="E32" i="1"/>
  <c r="E78" i="1"/>
  <c r="E16" i="1"/>
  <c r="E99" i="1"/>
  <c r="E67" i="1"/>
  <c r="E11" i="1"/>
  <c r="E128" i="1"/>
  <c r="E106" i="1"/>
  <c r="E34" i="1"/>
  <c r="E139" i="1"/>
  <c r="E126" i="1"/>
  <c r="E75" i="1"/>
  <c r="E54" i="1"/>
  <c r="E66" i="1"/>
  <c r="E131" i="1"/>
  <c r="E133" i="1"/>
  <c r="E89" i="1"/>
  <c r="E117" i="1"/>
  <c r="E38" i="1"/>
  <c r="E94" i="1"/>
  <c r="E97" i="1"/>
  <c r="E132" i="1"/>
  <c r="E134" i="1"/>
  <c r="E43" i="1"/>
  <c r="E13" i="1"/>
  <c r="E37" i="1"/>
  <c r="E22" i="1"/>
  <c r="E47" i="1"/>
  <c r="E74" i="1"/>
  <c r="E46" i="1"/>
  <c r="E70" i="1"/>
  <c r="E52" i="1"/>
  <c r="E19" i="1"/>
  <c r="E92" i="1"/>
  <c r="E27" i="1"/>
  <c r="E60" i="1"/>
  <c r="E118" i="1"/>
  <c r="E62" i="1"/>
  <c r="E30" i="1"/>
  <c r="E50" i="1"/>
  <c r="E63" i="1"/>
  <c r="E93" i="1"/>
  <c r="E64" i="1"/>
  <c r="E24" i="1"/>
  <c r="E104" i="1"/>
  <c r="E56" i="1"/>
  <c r="E91" i="1"/>
  <c r="E103" i="1"/>
  <c r="E124" i="1"/>
  <c r="E135" i="1"/>
  <c r="E12" i="1"/>
  <c r="E40" i="1"/>
  <c r="E79" i="1"/>
  <c r="E33" i="1"/>
  <c r="E86" i="1"/>
  <c r="E110" i="1"/>
  <c r="E81" i="1"/>
  <c r="E119" i="1"/>
  <c r="E29" i="1"/>
  <c r="E65" i="1"/>
  <c r="E83" i="1"/>
  <c r="E122" i="1"/>
  <c r="E85" i="1"/>
  <c r="E28" i="1"/>
  <c r="E96" i="1"/>
  <c r="E88" i="1"/>
  <c r="E51" i="1"/>
  <c r="E84" i="1"/>
  <c r="E25" i="1"/>
  <c r="E80" i="1"/>
  <c r="E90" i="1"/>
  <c r="E138" i="1"/>
  <c r="E72" i="1"/>
  <c r="E15" i="1"/>
  <c r="E23" i="1"/>
  <c r="E41" i="1"/>
  <c r="E57" i="1"/>
  <c r="E114" i="1"/>
  <c r="E125" i="1"/>
  <c r="E136" i="1"/>
  <c r="E53" i="1"/>
  <c r="E35" i="1"/>
  <c r="E68" i="1"/>
  <c r="E98" i="1"/>
  <c r="E107" i="1"/>
  <c r="E129" i="1"/>
  <c r="E20" i="1"/>
  <c r="E82" i="1"/>
  <c r="E59" i="1"/>
  <c r="E71" i="1"/>
  <c r="E116" i="1"/>
  <c r="E109" i="1"/>
  <c r="E121" i="1"/>
  <c r="E140" i="1"/>
  <c r="E143" i="1"/>
  <c r="E111" i="1"/>
  <c r="E44" i="1"/>
  <c r="E108" i="1"/>
  <c r="E69" i="1"/>
  <c r="E100" i="1"/>
  <c r="E120" i="1"/>
  <c r="E9" i="1"/>
  <c r="E141" i="1"/>
  <c r="E36" i="1"/>
  <c r="E31" i="1"/>
  <c r="E87" i="1"/>
  <c r="E102" i="1"/>
  <c r="E127" i="1"/>
  <c r="E10" i="1"/>
  <c r="E18" i="1"/>
  <c r="E48" i="1"/>
  <c r="E39" i="1"/>
  <c r="E113" i="1"/>
  <c r="E95" i="1"/>
  <c r="E58" i="1"/>
  <c r="E144" i="1"/>
  <c r="E45" i="1"/>
  <c r="E123" i="1"/>
  <c r="E105" i="1"/>
  <c r="D101" i="1"/>
  <c r="C101" i="1"/>
  <c r="D77" i="1"/>
  <c r="C77" i="1"/>
  <c r="E77" i="1" l="1"/>
  <c r="E101" i="1"/>
  <c r="E145" i="1"/>
  <c r="C145" i="1"/>
  <c r="D145" i="1" l="1"/>
</calcChain>
</file>

<file path=xl/sharedStrings.xml><?xml version="1.0" encoding="utf-8"?>
<sst xmlns="http://schemas.openxmlformats.org/spreadsheetml/2006/main" count="155" uniqueCount="152">
  <si>
    <t>Net Claim</t>
  </si>
  <si>
    <t>Admin Fee</t>
  </si>
  <si>
    <t>Claim Amount</t>
  </si>
  <si>
    <t>District Name</t>
  </si>
  <si>
    <t>District Number</t>
  </si>
  <si>
    <t>GF Amount</t>
  </si>
  <si>
    <t>SE Amount</t>
  </si>
  <si>
    <t>(10-2490-319)</t>
  </si>
  <si>
    <t>(10 - 1973)</t>
  </si>
  <si>
    <t>(22 - 1973)</t>
  </si>
  <si>
    <t xml:space="preserve"> </t>
  </si>
  <si>
    <t>Plankinton 01-1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</si>
  <si>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</si>
  <si>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</si>
  <si>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</si>
  <si>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</si>
  <si>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</si>
  <si>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</si>
  <si>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</si>
  <si>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</si>
  <si>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</si>
  <si>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</si>
  <si>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</si>
  <si>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</si>
  <si>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</si>
  <si>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</si>
  <si>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</si>
  <si>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Kimball 07-2</t>
  </si>
  <si>
    <t>Belle Fourche 09-1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</si>
  <si>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</si>
  <si>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</si>
  <si>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</si>
  <si>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</si>
  <si>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</si>
  <si>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</si>
  <si>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</si>
  <si>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</si>
  <si>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</si>
  <si>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</si>
  <si>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</si>
  <si>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</si>
  <si>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</si>
  <si>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</si>
  <si>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</si>
  <si>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</si>
  <si>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</si>
  <si>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</si>
  <si>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</si>
  <si>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</si>
  <si>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</si>
  <si>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</si>
  <si>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</si>
  <si>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</si>
  <si>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</si>
  <si>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Milbank 25-4</t>
  </si>
  <si>
    <t>Burke 26-2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</si>
  <si>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</si>
  <si>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</si>
  <si>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</si>
  <si>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</si>
  <si>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</si>
  <si>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</si>
  <si>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</si>
  <si>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Bridgewater-Emery 30-3</t>
  </si>
  <si>
    <t>Pierre 32-2</t>
  </si>
  <si>
    <t>Freeman 33-1</t>
  </si>
  <si>
    <t>Menno 33-2</t>
  </si>
  <si>
    <t>Parkston 33-3</t>
  </si>
  <si>
    <t>Tripp-Delmont 33-5</t>
  </si>
  <si>
    <t>Wessington Springs 36-2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</si>
  <si>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</si>
  <si>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</si>
  <si>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</si>
  <si>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</si>
  <si>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</si>
  <si>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</si>
  <si>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</si>
  <si>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</si>
  <si>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</si>
  <si>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</si>
  <si>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</si>
  <si>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</si>
  <si>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</si>
  <si>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</si>
  <si>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</si>
  <si>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</si>
  <si>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</si>
  <si>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</si>
  <si>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</si>
  <si>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</si>
  <si>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</si>
  <si>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White River 47-1</t>
  </si>
  <si>
    <t>Howard 48-3</t>
  </si>
  <si>
    <t>Baltic 49-1</t>
  </si>
  <si>
    <t>Brandon Valley 49-2</t>
  </si>
  <si>
    <t>Dell Rapids 49-3</t>
  </si>
  <si>
    <t>Sioux Falls 49-5</t>
  </si>
  <si>
    <t>West Central 49-7</t>
  </si>
  <si>
    <t>Flandreau 50-3</t>
  </si>
  <si>
    <t>Colman-Egan50-5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</si>
  <si>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</si>
  <si>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</si>
  <si>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</si>
  <si>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</si>
  <si>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</si>
  <si>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</si>
  <si>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</si>
  <si>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</si>
  <si>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Rosholt 54-4</t>
  </si>
  <si>
    <t>Summit 54-6</t>
  </si>
  <si>
    <t>Wilmot 54-7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</si>
  <si>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</si>
  <si>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</si>
  <si>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</si>
  <si>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</si>
  <si>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</si>
  <si>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</si>
  <si>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</si>
  <si>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</si>
  <si>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</si>
  <si>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</si>
  <si>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</si>
  <si>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</si>
  <si>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</si>
  <si>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</si>
  <si>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</si>
  <si>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</si>
  <si>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</si>
  <si>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</si>
  <si>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</si>
  <si>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</si>
  <si>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Todd County 66-1</t>
  </si>
  <si>
    <t>South Dakota Medicaid Administrative Outreach Claim</t>
  </si>
  <si>
    <t>Big Stone City 25-1</t>
  </si>
  <si>
    <t>Henry 14-2</t>
  </si>
  <si>
    <t>Newell 09-2</t>
  </si>
  <si>
    <t>Sisseton 54-2</t>
  </si>
  <si>
    <t>Woonsocket 55-4</t>
  </si>
  <si>
    <t>McLaughlin 15-2</t>
  </si>
  <si>
    <t>Corsica-Stickney 21-3</t>
  </si>
  <si>
    <t>For Select Districts* this may include payment for the Previous Quarter</t>
  </si>
  <si>
    <r>
      <t>Gregory 26-4</t>
    </r>
    <r>
      <rPr>
        <sz val="10"/>
        <color rgb="FFFF0000"/>
        <rFont val="Gill Sans MT"/>
        <family val="2"/>
      </rPr>
      <t xml:space="preserve"> *</t>
    </r>
  </si>
  <si>
    <t>For April - June, 2018 Using Aggregate Time Study Results</t>
  </si>
  <si>
    <t>Payment - November, 2018</t>
  </si>
  <si>
    <t xml:space="preserve">Viborg-Hurley 60-6 </t>
  </si>
  <si>
    <r>
      <t>Tri-Valley 49-6</t>
    </r>
    <r>
      <rPr>
        <sz val="10"/>
        <color rgb="FFFF0000"/>
        <rFont val="Gill Sans MT"/>
        <family val="2"/>
      </rPr>
      <t>*</t>
    </r>
  </si>
  <si>
    <r>
      <t>Kadoka Area 35-2</t>
    </r>
    <r>
      <rPr>
        <sz val="10"/>
        <color rgb="FFFF0000"/>
        <rFont val="Gill Sans MT"/>
        <family val="2"/>
      </rPr>
      <t>*</t>
    </r>
  </si>
  <si>
    <r>
      <t>Oldham-Ramona 39-5</t>
    </r>
    <r>
      <rPr>
        <sz val="10"/>
        <color rgb="FFFF0000"/>
        <rFont val="Gill Sans MT"/>
        <family val="2"/>
      </rPr>
      <t>*</t>
    </r>
  </si>
  <si>
    <t xml:space="preserve">Chamberlain 07-1 </t>
  </si>
  <si>
    <t xml:space="preserve">Garretson 49-4 </t>
  </si>
  <si>
    <r>
      <t>Hitchcock-Tulare 56-6</t>
    </r>
    <r>
      <rPr>
        <sz val="10"/>
        <color rgb="FFFF0000"/>
        <rFont val="Gill Sans MT"/>
        <family val="2"/>
      </rPr>
      <t xml:space="preserve"> </t>
    </r>
  </si>
  <si>
    <t>Wolsey-Wessington 02-6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</si>
</sst>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sz val="12"/>
      <name val="Gill Sans MT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Gill Sans MT"/>
      <family val="2"/>
    </font>
    <font>
      <sz val="12"/>
      <color rgb="FFFF0000"/>
      <name val="Gill Sans MT"/>
      <family val="2"/>
    </font>
    <font>
      <sz val="10"/>
      <color rgb="FFFF000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405E90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1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164" fontId="2" fillId="0" borderId="0" xfId="0" applyNumberFormat="1" applyFont="1"/>
    <xf numFmtId="0" fontId="4" fillId="0" borderId="0" xfId="0" applyFont="1" applyFill="1"/>
    <xf numFmtId="1" fontId="3" fillId="0" borderId="2" xfId="0" quotePrefix="1" applyNumberFormat="1" applyFont="1" applyFill="1" applyBorder="1" applyAlignment="1">
      <alignment horizontal="left"/>
    </xf>
    <xf numFmtId="0" fontId="3" fillId="0" borderId="2" xfId="0" applyFont="1" applyFill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165" fontId="4" fillId="0" borderId="2" xfId="0" applyNumberFormat="1" applyFont="1" applyBorder="1"/>
    <xf numFmtId="7" fontId="7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165" fontId="2" fillId="0" borderId="0" xfId="0" applyNumberFormat="1" applyFont="1" applyFill="1"/>
    <xf numFmtId="0" fontId="7" fillId="0" borderId="0" xfId="0" applyFont="1" applyBorder="1"/>
    <xf numFmtId="165" fontId="0" fillId="0" borderId="0" xfId="0" applyNumberFormat="1" applyBorder="1"/>
    <xf numFmtId="1" fontId="8" fillId="2" borderId="1" xfId="1" applyNumberFormat="1" applyFont="1" applyFill="1" applyBorder="1" applyAlignment="1">
      <alignment horizontal="left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42" fontId="8" fillId="2" borderId="3" xfId="0" applyNumberFormat="1" applyFont="1" applyFill="1" applyBorder="1" applyAlignment="1">
      <alignment horizontal="center" wrapText="1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_Sheet1" xfId="1" xr:uid="{00000000-0005-0000-0000-000002000000}"/>
  </cellStyles>
  <dxfs count="0"/>
  <tableStyles count="0" defaultTableStyle="TableStyleMedium2" defaultPivotStyle="PivotStyleLight16"/>
  <colors>
    <mruColors>
      <color rgb="FF405E90"/>
      <color rgb="FF2AA659"/>
      <color rgb="FF963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8"/>
  <sheetViews>
    <sheetView tabSelected="1" workbookViewId="0">
      <pane ySplit="7" topLeftCell="A8" activePane="bottomLeft" state="frozen"/>
      <selection pane="bottomLeft" sqref="A1:G1"/>
    </sheetView>
  </sheetViews>
  <sheetFormatPr defaultRowHeight="15" x14ac:dyDescent="0.3"/>
  <cols>
    <col min="1" max="1" width="15.85546875" style="2" bestFit="1" customWidth="1"/>
    <col min="2" max="2" width="22.28515625" style="3" bestFit="1" customWidth="1"/>
    <col min="3" max="3" width="14.28515625" style="3" bestFit="1" customWidth="1"/>
    <col min="4" max="4" width="14.5703125" style="6" customWidth="1"/>
    <col min="5" max="5" width="13.5703125" style="6" bestFit="1" customWidth="1"/>
    <col min="6" max="6" width="11.5703125" style="7" bestFit="1" customWidth="1"/>
    <col min="7" max="7" width="11.140625" style="1" bestFit="1" customWidth="1"/>
    <col min="8" max="11" width="9.140625" style="1"/>
    <col min="12" max="12" width="13.5703125" style="1" customWidth="1"/>
    <col min="13" max="16384" width="9.140625" style="1"/>
  </cols>
  <sheetData>
    <row r="1" spans="1:13" ht="18" customHeight="1" x14ac:dyDescent="0.4">
      <c r="A1" s="29" t="s">
        <v>132</v>
      </c>
      <c r="B1" s="29"/>
      <c r="C1" s="29"/>
      <c r="D1" s="29"/>
      <c r="E1" s="29"/>
      <c r="F1" s="29"/>
      <c r="G1" s="29"/>
    </row>
    <row r="2" spans="1:13" ht="18" customHeight="1" x14ac:dyDescent="0.4">
      <c r="A2" s="28" t="s">
        <v>142</v>
      </c>
      <c r="B2" s="28"/>
      <c r="C2" s="28"/>
      <c r="D2" s="28"/>
      <c r="E2" s="28"/>
      <c r="F2" s="28"/>
      <c r="G2" s="28"/>
    </row>
    <row r="3" spans="1:13" ht="18" customHeight="1" x14ac:dyDescent="0.4">
      <c r="A3" s="30" t="s">
        <v>140</v>
      </c>
      <c r="B3" s="28"/>
      <c r="C3" s="28"/>
      <c r="D3" s="28"/>
      <c r="E3" s="28"/>
      <c r="F3" s="28"/>
      <c r="G3" s="28"/>
    </row>
    <row r="4" spans="1:13" ht="18" customHeight="1" x14ac:dyDescent="0.4">
      <c r="A4" s="28" t="s">
        <v>143</v>
      </c>
      <c r="B4" s="28"/>
      <c r="C4" s="28"/>
      <c r="D4" s="28"/>
      <c r="E4" s="28"/>
      <c r="F4" s="28"/>
      <c r="G4" s="28"/>
    </row>
    <row r="5" spans="1:13" ht="3" customHeight="1" x14ac:dyDescent="0.3">
      <c r="B5" s="4"/>
      <c r="C5" s="5"/>
    </row>
    <row r="6" spans="1:13" x14ac:dyDescent="0.3">
      <c r="A6" s="21" t="s">
        <v>10</v>
      </c>
      <c r="B6" s="22"/>
      <c r="C6" s="22"/>
      <c r="D6" s="23" t="s">
        <v>1</v>
      </c>
      <c r="E6" s="23" t="s">
        <v>10</v>
      </c>
      <c r="F6" s="24" t="s">
        <v>5</v>
      </c>
      <c r="G6" s="24" t="s">
        <v>6</v>
      </c>
    </row>
    <row r="7" spans="1:13" x14ac:dyDescent="0.3">
      <c r="A7" s="25" t="s">
        <v>4</v>
      </c>
      <c r="B7" s="25" t="s">
        <v>3</v>
      </c>
      <c r="C7" s="26" t="s">
        <v>2</v>
      </c>
      <c r="D7" s="27" t="s">
        <v>7</v>
      </c>
      <c r="E7" s="27" t="s">
        <v>0</v>
      </c>
      <c r="F7" s="27" t="s">
        <v>8</v>
      </c>
      <c r="G7" s="27" t="s">
        <v>9</v>
      </c>
    </row>
    <row r="8" spans="1:13" ht="15.75" x14ac:dyDescent="0.3">
      <c r="A8" s="9">
        <v>6001</v>
      </c>
      <c r="B8" s="10" t="s">
        <v>23</v>
      </c>
      <c r="C8" s="11">
        <v>22876.240000000002</v>
      </c>
      <c r="D8" s="11">
        <v>2020.36</v>
      </c>
      <c r="E8" s="11">
        <f t="shared" ref="E8:E51" si="0">C8-D8</f>
        <v>20855.88</v>
      </c>
      <c r="F8" s="12">
        <v>18667.240000000002</v>
      </c>
      <c r="G8" s="18">
        <v>4209</v>
      </c>
      <c r="K8" s="19"/>
      <c r="L8" s="20"/>
      <c r="M8" s="20"/>
    </row>
    <row r="9" spans="1:13" ht="15.75" x14ac:dyDescent="0.3">
      <c r="A9" s="9">
        <v>58003</v>
      </c>
      <c r="B9" s="10" t="s">
        <v>116</v>
      </c>
      <c r="C9" s="11">
        <v>1209.56</v>
      </c>
      <c r="D9" s="11">
        <v>106.82</v>
      </c>
      <c r="E9" s="11">
        <f t="shared" si="0"/>
        <v>1102.74</v>
      </c>
      <c r="F9" s="12">
        <v>1115.56</v>
      </c>
      <c r="G9" s="18">
        <v>94</v>
      </c>
      <c r="K9" s="19"/>
      <c r="L9" s="20"/>
      <c r="M9" s="20"/>
    </row>
    <row r="10" spans="1:13" ht="15.75" x14ac:dyDescent="0.3">
      <c r="A10" s="9">
        <v>61001</v>
      </c>
      <c r="B10" s="10" t="s">
        <v>122</v>
      </c>
      <c r="C10" s="11">
        <v>1587.2</v>
      </c>
      <c r="D10" s="11">
        <v>140.18</v>
      </c>
      <c r="E10" s="11">
        <f t="shared" si="0"/>
        <v>1447.02</v>
      </c>
      <c r="F10" s="12">
        <v>1387.2</v>
      </c>
      <c r="G10" s="18">
        <v>200</v>
      </c>
      <c r="K10" s="19"/>
      <c r="L10" s="20"/>
      <c r="M10" s="20"/>
    </row>
    <row r="11" spans="1:13" ht="15.75" x14ac:dyDescent="0.3">
      <c r="A11" s="9">
        <v>11001</v>
      </c>
      <c r="B11" s="10" t="s">
        <v>30</v>
      </c>
      <c r="C11" s="11">
        <v>2228.14</v>
      </c>
      <c r="D11" s="11">
        <v>196.78</v>
      </c>
      <c r="E11" s="11">
        <f t="shared" si="0"/>
        <v>2031.36</v>
      </c>
      <c r="F11" s="12">
        <v>1923.1399999999999</v>
      </c>
      <c r="G11" s="18">
        <v>305</v>
      </c>
      <c r="K11" s="19"/>
      <c r="L11" s="20"/>
      <c r="M11" s="20"/>
    </row>
    <row r="12" spans="1:13" ht="15.75" x14ac:dyDescent="0.3">
      <c r="A12" s="9">
        <v>38001</v>
      </c>
      <c r="B12" s="10" t="s">
        <v>70</v>
      </c>
      <c r="C12" s="11">
        <v>232.51</v>
      </c>
      <c r="D12" s="11">
        <v>20.52</v>
      </c>
      <c r="E12" s="11">
        <f t="shared" si="0"/>
        <v>211.98999999999998</v>
      </c>
      <c r="F12" s="12">
        <v>200.51</v>
      </c>
      <c r="G12" s="18">
        <v>32</v>
      </c>
      <c r="K12" s="19"/>
      <c r="L12" s="20"/>
      <c r="M12" s="20"/>
    </row>
    <row r="13" spans="1:13" ht="15.75" x14ac:dyDescent="0.3">
      <c r="A13" s="9">
        <v>21001</v>
      </c>
      <c r="B13" s="10" t="s">
        <v>47</v>
      </c>
      <c r="C13" s="11">
        <v>776.94</v>
      </c>
      <c r="D13" s="11">
        <v>68.62</v>
      </c>
      <c r="E13" s="11">
        <f t="shared" si="0"/>
        <v>708.32</v>
      </c>
      <c r="F13" s="12">
        <v>712.94</v>
      </c>
      <c r="G13" s="18">
        <v>64</v>
      </c>
      <c r="K13" s="19"/>
      <c r="L13" s="20"/>
      <c r="M13" s="20"/>
    </row>
    <row r="14" spans="1:13" x14ac:dyDescent="0.3">
      <c r="A14" s="9">
        <v>4001</v>
      </c>
      <c r="B14" s="10" t="s">
        <v>16</v>
      </c>
      <c r="C14" s="11">
        <v>2208</v>
      </c>
      <c r="D14" s="11">
        <v>195</v>
      </c>
      <c r="E14" s="11">
        <f t="shared" si="0"/>
        <v>2013</v>
      </c>
      <c r="F14" s="12">
        <v>2023</v>
      </c>
      <c r="G14" s="18">
        <v>185</v>
      </c>
    </row>
    <row r="15" spans="1:13" x14ac:dyDescent="0.3">
      <c r="A15" s="9">
        <v>49001</v>
      </c>
      <c r="B15" s="10" t="s">
        <v>93</v>
      </c>
      <c r="C15" s="11">
        <v>1188.46</v>
      </c>
      <c r="D15" s="11">
        <v>104.96</v>
      </c>
      <c r="E15" s="11">
        <f t="shared" si="0"/>
        <v>1083.5</v>
      </c>
      <c r="F15" s="12">
        <v>1019.46</v>
      </c>
      <c r="G15" s="18">
        <v>169</v>
      </c>
    </row>
    <row r="16" spans="1:13" x14ac:dyDescent="0.3">
      <c r="A16" s="9">
        <v>9001</v>
      </c>
      <c r="B16" s="10" t="s">
        <v>28</v>
      </c>
      <c r="C16" s="11">
        <v>7126.03</v>
      </c>
      <c r="D16" s="11">
        <v>629.35</v>
      </c>
      <c r="E16" s="11">
        <f t="shared" si="0"/>
        <v>6496.6799999999994</v>
      </c>
      <c r="F16" s="12">
        <v>5972.03</v>
      </c>
      <c r="G16" s="18">
        <v>1154</v>
      </c>
    </row>
    <row r="17" spans="1:7" x14ac:dyDescent="0.3">
      <c r="A17" s="9">
        <v>3001</v>
      </c>
      <c r="B17" s="10" t="s">
        <v>15</v>
      </c>
      <c r="C17" s="11">
        <v>3300.11</v>
      </c>
      <c r="D17" s="11">
        <v>291.45999999999998</v>
      </c>
      <c r="E17" s="11">
        <f t="shared" si="0"/>
        <v>3008.65</v>
      </c>
      <c r="F17" s="12">
        <v>2914.11</v>
      </c>
      <c r="G17" s="18">
        <v>386</v>
      </c>
    </row>
    <row r="18" spans="1:7" x14ac:dyDescent="0.3">
      <c r="A18" s="9">
        <v>61002</v>
      </c>
      <c r="B18" s="10" t="s">
        <v>123</v>
      </c>
      <c r="C18" s="11">
        <v>1498.3</v>
      </c>
      <c r="D18" s="11">
        <v>132.33000000000001</v>
      </c>
      <c r="E18" s="11">
        <f t="shared" si="0"/>
        <v>1365.97</v>
      </c>
      <c r="F18" s="12">
        <v>1266.3</v>
      </c>
      <c r="G18" s="18">
        <v>232</v>
      </c>
    </row>
    <row r="19" spans="1:7" x14ac:dyDescent="0.3">
      <c r="A19" s="9">
        <v>25001</v>
      </c>
      <c r="B19" s="10" t="s">
        <v>133</v>
      </c>
      <c r="C19" s="11">
        <v>420.41</v>
      </c>
      <c r="D19" s="11">
        <v>37.130000000000003</v>
      </c>
      <c r="E19" s="11">
        <f t="shared" si="0"/>
        <v>383.28000000000003</v>
      </c>
      <c r="F19" s="12">
        <v>397.41</v>
      </c>
      <c r="G19" s="18">
        <v>23</v>
      </c>
    </row>
    <row r="20" spans="1:7" x14ac:dyDescent="0.3">
      <c r="A20" s="9">
        <v>52001</v>
      </c>
      <c r="B20" s="10" t="s">
        <v>104</v>
      </c>
      <c r="C20" s="11">
        <v>1070.48</v>
      </c>
      <c r="D20" s="11">
        <v>94.54</v>
      </c>
      <c r="E20" s="11">
        <f t="shared" si="0"/>
        <v>975.94</v>
      </c>
      <c r="F20" s="12">
        <v>904.48</v>
      </c>
      <c r="G20" s="18">
        <v>166</v>
      </c>
    </row>
    <row r="21" spans="1:7" x14ac:dyDescent="0.3">
      <c r="A21" s="9">
        <v>4002</v>
      </c>
      <c r="B21" s="10" t="s">
        <v>17</v>
      </c>
      <c r="C21" s="11">
        <v>2031.12</v>
      </c>
      <c r="D21" s="11">
        <v>179.38</v>
      </c>
      <c r="E21" s="11">
        <f t="shared" si="0"/>
        <v>1851.7399999999998</v>
      </c>
      <c r="F21" s="12">
        <v>1690.12</v>
      </c>
      <c r="G21" s="18">
        <v>341</v>
      </c>
    </row>
    <row r="22" spans="1:7" x14ac:dyDescent="0.3">
      <c r="A22" s="9">
        <v>22001</v>
      </c>
      <c r="B22" s="10" t="s">
        <v>48</v>
      </c>
      <c r="C22" s="11">
        <v>780.59</v>
      </c>
      <c r="D22" s="11">
        <v>68.94</v>
      </c>
      <c r="E22" s="11">
        <f t="shared" si="0"/>
        <v>711.65000000000009</v>
      </c>
      <c r="F22" s="12">
        <v>701.59</v>
      </c>
      <c r="G22" s="18">
        <v>79</v>
      </c>
    </row>
    <row r="23" spans="1:7" x14ac:dyDescent="0.3">
      <c r="A23" s="9">
        <v>49002</v>
      </c>
      <c r="B23" s="10" t="s">
        <v>94</v>
      </c>
      <c r="C23" s="11">
        <v>5776.78</v>
      </c>
      <c r="D23" s="11">
        <v>510.19</v>
      </c>
      <c r="E23" s="11">
        <f t="shared" si="0"/>
        <v>5266.59</v>
      </c>
      <c r="F23" s="12">
        <v>5019.78</v>
      </c>
      <c r="G23" s="18">
        <v>757</v>
      </c>
    </row>
    <row r="24" spans="1:7" x14ac:dyDescent="0.3">
      <c r="A24" s="9">
        <v>30003</v>
      </c>
      <c r="B24" s="10" t="s">
        <v>63</v>
      </c>
      <c r="C24" s="11">
        <v>2560.34</v>
      </c>
      <c r="D24" s="11">
        <v>226.12</v>
      </c>
      <c r="E24" s="11">
        <f t="shared" si="0"/>
        <v>2334.2200000000003</v>
      </c>
      <c r="F24" s="12">
        <v>2317.34</v>
      </c>
      <c r="G24" s="18">
        <v>243</v>
      </c>
    </row>
    <row r="25" spans="1:7" x14ac:dyDescent="0.3">
      <c r="A25" s="9">
        <v>45004</v>
      </c>
      <c r="B25" s="10" t="s">
        <v>88</v>
      </c>
      <c r="C25" s="11">
        <v>1134.06</v>
      </c>
      <c r="D25" s="11">
        <v>100.16</v>
      </c>
      <c r="E25" s="11">
        <f t="shared" si="0"/>
        <v>1033.8999999999999</v>
      </c>
      <c r="F25" s="12">
        <v>1010.06</v>
      </c>
      <c r="G25" s="18">
        <v>124</v>
      </c>
    </row>
    <row r="26" spans="1:7" x14ac:dyDescent="0.3">
      <c r="A26" s="9">
        <v>5001</v>
      </c>
      <c r="B26" s="10" t="s">
        <v>19</v>
      </c>
      <c r="C26" s="11">
        <v>6890.72</v>
      </c>
      <c r="D26" s="11">
        <v>608.57000000000005</v>
      </c>
      <c r="E26" s="11">
        <f t="shared" si="0"/>
        <v>6282.1500000000005</v>
      </c>
      <c r="F26" s="12">
        <v>5953.72</v>
      </c>
      <c r="G26" s="18">
        <v>937</v>
      </c>
    </row>
    <row r="27" spans="1:7" x14ac:dyDescent="0.3">
      <c r="A27" s="9">
        <v>26002</v>
      </c>
      <c r="B27" s="10" t="s">
        <v>55</v>
      </c>
      <c r="C27" s="11">
        <v>864.27</v>
      </c>
      <c r="D27" s="11">
        <v>76.33</v>
      </c>
      <c r="E27" s="11">
        <f t="shared" si="0"/>
        <v>787.93999999999994</v>
      </c>
      <c r="F27" s="12">
        <v>738.27</v>
      </c>
      <c r="G27" s="18">
        <v>126</v>
      </c>
    </row>
    <row r="28" spans="1:7" x14ac:dyDescent="0.3">
      <c r="A28" s="9">
        <v>43001</v>
      </c>
      <c r="B28" s="10" t="s">
        <v>83</v>
      </c>
      <c r="C28" s="11">
        <v>2031.52</v>
      </c>
      <c r="D28" s="11">
        <v>179.42</v>
      </c>
      <c r="E28" s="11">
        <f t="shared" si="0"/>
        <v>1852.1</v>
      </c>
      <c r="F28" s="12">
        <v>1759.52</v>
      </c>
      <c r="G28" s="18">
        <v>272</v>
      </c>
    </row>
    <row r="29" spans="1:7" x14ac:dyDescent="0.3">
      <c r="A29" s="9">
        <v>41001</v>
      </c>
      <c r="B29" s="10" t="s">
        <v>78</v>
      </c>
      <c r="C29" s="11">
        <v>1768.07</v>
      </c>
      <c r="D29" s="11">
        <v>156.15</v>
      </c>
      <c r="E29" s="11">
        <f t="shared" si="0"/>
        <v>1611.9199999999998</v>
      </c>
      <c r="F29" s="12">
        <v>1448.07</v>
      </c>
      <c r="G29" s="18">
        <v>320</v>
      </c>
    </row>
    <row r="30" spans="1:7" x14ac:dyDescent="0.3">
      <c r="A30" s="9">
        <v>28001</v>
      </c>
      <c r="B30" s="10" t="s">
        <v>58</v>
      </c>
      <c r="C30" s="11">
        <v>839.99</v>
      </c>
      <c r="D30" s="11">
        <v>74.19</v>
      </c>
      <c r="E30" s="11">
        <f t="shared" si="0"/>
        <v>765.8</v>
      </c>
      <c r="F30" s="12">
        <v>676.99</v>
      </c>
      <c r="G30" s="18">
        <v>163</v>
      </c>
    </row>
    <row r="31" spans="1:7" x14ac:dyDescent="0.3">
      <c r="A31" s="9">
        <v>60001</v>
      </c>
      <c r="B31" s="10" t="s">
        <v>119</v>
      </c>
      <c r="C31" s="11">
        <v>2449.34</v>
      </c>
      <c r="D31" s="11">
        <v>216.32</v>
      </c>
      <c r="E31" s="11">
        <f t="shared" si="0"/>
        <v>2233.02</v>
      </c>
      <c r="F31" s="12">
        <v>2187.34</v>
      </c>
      <c r="G31" s="18">
        <v>262</v>
      </c>
    </row>
    <row r="32" spans="1:7" x14ac:dyDescent="0.3">
      <c r="A32" s="9">
        <v>7001</v>
      </c>
      <c r="B32" s="10" t="s">
        <v>148</v>
      </c>
      <c r="C32" s="11">
        <v>5447.53</v>
      </c>
      <c r="D32" s="11">
        <v>481.11</v>
      </c>
      <c r="E32" s="11">
        <f t="shared" si="0"/>
        <v>4966.42</v>
      </c>
      <c r="F32" s="12">
        <v>4227.53</v>
      </c>
      <c r="G32" s="18">
        <v>1220</v>
      </c>
    </row>
    <row r="33" spans="1:7" x14ac:dyDescent="0.3">
      <c r="A33" s="9">
        <v>39001</v>
      </c>
      <c r="B33" s="10" t="s">
        <v>73</v>
      </c>
      <c r="C33" s="11">
        <v>1702.15</v>
      </c>
      <c r="D33" s="11">
        <v>150.33000000000001</v>
      </c>
      <c r="E33" s="11">
        <f t="shared" si="0"/>
        <v>1551.8200000000002</v>
      </c>
      <c r="F33" s="12">
        <v>1516.15</v>
      </c>
      <c r="G33" s="18">
        <v>186</v>
      </c>
    </row>
    <row r="34" spans="1:7" x14ac:dyDescent="0.3">
      <c r="A34" s="9">
        <v>12002</v>
      </c>
      <c r="B34" s="10" t="s">
        <v>33</v>
      </c>
      <c r="C34" s="11">
        <v>422.5</v>
      </c>
      <c r="D34" s="11">
        <v>37.31</v>
      </c>
      <c r="E34" s="11">
        <f t="shared" si="0"/>
        <v>385.19</v>
      </c>
      <c r="F34" s="12">
        <v>376.5</v>
      </c>
      <c r="G34" s="18">
        <v>46</v>
      </c>
    </row>
    <row r="35" spans="1:7" x14ac:dyDescent="0.3">
      <c r="A35" s="9">
        <v>50005</v>
      </c>
      <c r="B35" s="10" t="s">
        <v>99</v>
      </c>
      <c r="C35" s="11">
        <v>977.5</v>
      </c>
      <c r="D35" s="11">
        <v>86.33</v>
      </c>
      <c r="E35" s="11">
        <f t="shared" si="0"/>
        <v>891.17</v>
      </c>
      <c r="F35" s="12">
        <v>875.5</v>
      </c>
      <c r="G35" s="18">
        <v>102</v>
      </c>
    </row>
    <row r="36" spans="1:7" x14ac:dyDescent="0.3">
      <c r="A36" s="9">
        <v>59003</v>
      </c>
      <c r="B36" s="10" t="s">
        <v>118</v>
      </c>
      <c r="C36" s="11">
        <v>867.25</v>
      </c>
      <c r="D36" s="11">
        <v>76.59</v>
      </c>
      <c r="E36" s="11">
        <f t="shared" si="0"/>
        <v>790.66</v>
      </c>
      <c r="F36" s="12">
        <v>759.25</v>
      </c>
      <c r="G36" s="18">
        <v>108</v>
      </c>
    </row>
    <row r="37" spans="1:7" x14ac:dyDescent="0.3">
      <c r="A37" s="9">
        <v>21003</v>
      </c>
      <c r="B37" s="10" t="s">
        <v>139</v>
      </c>
      <c r="C37" s="11">
        <v>837.16</v>
      </c>
      <c r="D37" s="11">
        <v>73.94</v>
      </c>
      <c r="E37" s="11">
        <f t="shared" si="0"/>
        <v>763.22</v>
      </c>
      <c r="F37" s="12">
        <v>781.16</v>
      </c>
      <c r="G37" s="18">
        <v>56</v>
      </c>
    </row>
    <row r="38" spans="1:7" x14ac:dyDescent="0.3">
      <c r="A38" s="9">
        <v>16001</v>
      </c>
      <c r="B38" s="10" t="s">
        <v>41</v>
      </c>
      <c r="C38" s="11">
        <v>5055.99</v>
      </c>
      <c r="D38" s="11">
        <v>446.53</v>
      </c>
      <c r="E38" s="11">
        <f t="shared" si="0"/>
        <v>4609.46</v>
      </c>
      <c r="F38" s="12">
        <v>4150.99</v>
      </c>
      <c r="G38" s="18">
        <v>905</v>
      </c>
    </row>
    <row r="39" spans="1:7" x14ac:dyDescent="0.3">
      <c r="A39" s="9">
        <v>61008</v>
      </c>
      <c r="B39" s="10" t="s">
        <v>125</v>
      </c>
      <c r="C39" s="11">
        <v>3474.83</v>
      </c>
      <c r="D39" s="11">
        <v>306.89</v>
      </c>
      <c r="E39" s="11">
        <f t="shared" si="0"/>
        <v>3167.94</v>
      </c>
      <c r="F39" s="12">
        <v>3127.83</v>
      </c>
      <c r="G39" s="18">
        <v>347</v>
      </c>
    </row>
    <row r="40" spans="1:7" x14ac:dyDescent="0.3">
      <c r="A40" s="9">
        <v>38002</v>
      </c>
      <c r="B40" s="10" t="s">
        <v>71</v>
      </c>
      <c r="C40" s="11">
        <v>445.57</v>
      </c>
      <c r="D40" s="11">
        <v>39.35</v>
      </c>
      <c r="E40" s="11">
        <f t="shared" si="0"/>
        <v>406.21999999999997</v>
      </c>
      <c r="F40" s="12">
        <v>386.57</v>
      </c>
      <c r="G40" s="18">
        <v>59</v>
      </c>
    </row>
    <row r="41" spans="1:7" s="8" customFormat="1" x14ac:dyDescent="0.3">
      <c r="A41" s="9">
        <v>49003</v>
      </c>
      <c r="B41" s="10" t="s">
        <v>95</v>
      </c>
      <c r="C41" s="11">
        <v>1955.25</v>
      </c>
      <c r="D41" s="11">
        <v>172.68</v>
      </c>
      <c r="E41" s="11">
        <f t="shared" si="0"/>
        <v>1782.57</v>
      </c>
      <c r="F41" s="12">
        <v>1675.25</v>
      </c>
      <c r="G41" s="18">
        <v>280</v>
      </c>
    </row>
    <row r="42" spans="1:7" x14ac:dyDescent="0.3">
      <c r="A42" s="9">
        <v>5006</v>
      </c>
      <c r="B42" s="10" t="s">
        <v>22</v>
      </c>
      <c r="C42" s="11">
        <v>1054.76</v>
      </c>
      <c r="D42" s="11">
        <v>93.15</v>
      </c>
      <c r="E42" s="11">
        <f t="shared" si="0"/>
        <v>961.61</v>
      </c>
      <c r="F42" s="12">
        <v>911.76</v>
      </c>
      <c r="G42" s="18">
        <v>143</v>
      </c>
    </row>
    <row r="43" spans="1:7" x14ac:dyDescent="0.3">
      <c r="A43" s="9">
        <v>19004</v>
      </c>
      <c r="B43" s="10" t="s">
        <v>46</v>
      </c>
      <c r="C43" s="11">
        <v>2739.63</v>
      </c>
      <c r="D43" s="11">
        <v>241.96</v>
      </c>
      <c r="E43" s="11">
        <f t="shared" si="0"/>
        <v>2497.67</v>
      </c>
      <c r="F43" s="12">
        <v>2394.63</v>
      </c>
      <c r="G43" s="18">
        <v>345</v>
      </c>
    </row>
    <row r="44" spans="1:7" x14ac:dyDescent="0.3">
      <c r="A44" s="9">
        <v>56002</v>
      </c>
      <c r="B44" s="10" t="s">
        <v>112</v>
      </c>
      <c r="C44" s="11">
        <v>638.38</v>
      </c>
      <c r="D44" s="11">
        <v>56.38</v>
      </c>
      <c r="E44" s="11">
        <f t="shared" si="0"/>
        <v>582</v>
      </c>
      <c r="F44" s="12">
        <v>576.38</v>
      </c>
      <c r="G44" s="18">
        <v>62</v>
      </c>
    </row>
    <row r="45" spans="1:7" x14ac:dyDescent="0.3">
      <c r="A45" s="9">
        <v>64002</v>
      </c>
      <c r="B45" s="10" t="s">
        <v>130</v>
      </c>
      <c r="C45" s="11">
        <v>0</v>
      </c>
      <c r="D45" s="11">
        <v>0</v>
      </c>
      <c r="E45" s="11">
        <f t="shared" si="0"/>
        <v>0</v>
      </c>
      <c r="F45" s="12">
        <v>0</v>
      </c>
      <c r="G45" s="18">
        <v>0</v>
      </c>
    </row>
    <row r="46" spans="1:7" x14ac:dyDescent="0.3">
      <c r="A46" s="9">
        <v>23001</v>
      </c>
      <c r="B46" s="10" t="s">
        <v>51</v>
      </c>
      <c r="C46" s="11">
        <v>718.1</v>
      </c>
      <c r="D46" s="11">
        <v>63.42</v>
      </c>
      <c r="E46" s="11">
        <f t="shared" si="0"/>
        <v>654.68000000000006</v>
      </c>
      <c r="F46" s="12">
        <v>602.1</v>
      </c>
      <c r="G46" s="18">
        <v>116</v>
      </c>
    </row>
    <row r="47" spans="1:7" x14ac:dyDescent="0.3">
      <c r="A47" s="9">
        <v>22005</v>
      </c>
      <c r="B47" s="10" t="s">
        <v>49</v>
      </c>
      <c r="C47" s="11">
        <v>651.65</v>
      </c>
      <c r="D47" s="11">
        <v>57.55</v>
      </c>
      <c r="E47" s="11">
        <f t="shared" si="0"/>
        <v>594.1</v>
      </c>
      <c r="F47" s="12">
        <v>601.65</v>
      </c>
      <c r="G47" s="18">
        <v>50</v>
      </c>
    </row>
    <row r="48" spans="1:7" x14ac:dyDescent="0.3">
      <c r="A48" s="9">
        <v>61007</v>
      </c>
      <c r="B48" s="10" t="s">
        <v>124</v>
      </c>
      <c r="C48" s="11">
        <v>779.69</v>
      </c>
      <c r="D48" s="11">
        <v>68.86</v>
      </c>
      <c r="E48" s="11">
        <f t="shared" si="0"/>
        <v>710.83</v>
      </c>
      <c r="F48" s="12">
        <v>666.69</v>
      </c>
      <c r="G48" s="18">
        <v>113</v>
      </c>
    </row>
    <row r="49" spans="1:7" x14ac:dyDescent="0.3">
      <c r="A49" s="9">
        <v>5003</v>
      </c>
      <c r="B49" s="10" t="s">
        <v>20</v>
      </c>
      <c r="C49" s="11">
        <v>758.58</v>
      </c>
      <c r="D49" s="11">
        <v>67</v>
      </c>
      <c r="E49" s="11">
        <f t="shared" si="0"/>
        <v>691.58</v>
      </c>
      <c r="F49" s="12">
        <v>643.58000000000004</v>
      </c>
      <c r="G49" s="18">
        <v>115</v>
      </c>
    </row>
    <row r="50" spans="1:7" s="8" customFormat="1" x14ac:dyDescent="0.3">
      <c r="A50" s="9">
        <v>28002</v>
      </c>
      <c r="B50" s="10" t="s">
        <v>59</v>
      </c>
      <c r="C50" s="11">
        <v>1966.28</v>
      </c>
      <c r="D50" s="11">
        <v>173.66</v>
      </c>
      <c r="E50" s="11">
        <f t="shared" si="0"/>
        <v>1792.62</v>
      </c>
      <c r="F50" s="12">
        <v>1691.28</v>
      </c>
      <c r="G50" s="18">
        <v>275</v>
      </c>
    </row>
    <row r="51" spans="1:7" x14ac:dyDescent="0.3">
      <c r="A51" s="9">
        <v>44001</v>
      </c>
      <c r="B51" s="10" t="s">
        <v>86</v>
      </c>
      <c r="C51" s="11">
        <v>1043.3399999999999</v>
      </c>
      <c r="D51" s="11">
        <v>92.14</v>
      </c>
      <c r="E51" s="11">
        <f t="shared" si="0"/>
        <v>951.19999999999993</v>
      </c>
      <c r="F51" s="12">
        <v>955.33999999999992</v>
      </c>
      <c r="G51" s="18">
        <v>88</v>
      </c>
    </row>
    <row r="52" spans="1:7" x14ac:dyDescent="0.3">
      <c r="A52" s="9">
        <v>24004</v>
      </c>
      <c r="B52" s="10" t="s">
        <v>53</v>
      </c>
      <c r="C52" s="11">
        <v>900.83</v>
      </c>
      <c r="D52" s="11">
        <v>79.56</v>
      </c>
      <c r="E52" s="11">
        <f t="shared" ref="E52:E67" si="1">C52-D52</f>
        <v>821.27</v>
      </c>
      <c r="F52" s="12">
        <v>828.83</v>
      </c>
      <c r="G52" s="18">
        <v>72</v>
      </c>
    </row>
    <row r="53" spans="1:7" x14ac:dyDescent="0.3">
      <c r="A53" s="9">
        <v>50003</v>
      </c>
      <c r="B53" s="10" t="s">
        <v>98</v>
      </c>
      <c r="C53" s="11">
        <v>5279.09</v>
      </c>
      <c r="D53" s="11">
        <v>466.23</v>
      </c>
      <c r="E53" s="11">
        <f t="shared" si="1"/>
        <v>4812.8600000000006</v>
      </c>
      <c r="F53" s="12">
        <v>4260.09</v>
      </c>
      <c r="G53" s="18">
        <v>1019</v>
      </c>
    </row>
    <row r="54" spans="1:7" x14ac:dyDescent="0.3">
      <c r="A54" s="9">
        <v>14001</v>
      </c>
      <c r="B54" s="10" t="s">
        <v>37</v>
      </c>
      <c r="C54" s="11">
        <v>1770.07</v>
      </c>
      <c r="D54" s="11">
        <v>156.33000000000001</v>
      </c>
      <c r="E54" s="11">
        <f t="shared" si="1"/>
        <v>1613.74</v>
      </c>
      <c r="F54" s="12">
        <v>1368.07</v>
      </c>
      <c r="G54" s="18">
        <v>402</v>
      </c>
    </row>
    <row r="55" spans="1:7" x14ac:dyDescent="0.3">
      <c r="A55" s="9">
        <v>6002</v>
      </c>
      <c r="B55" s="10" t="s">
        <v>24</v>
      </c>
      <c r="C55" s="11">
        <v>623.22</v>
      </c>
      <c r="D55" s="11">
        <v>55.04</v>
      </c>
      <c r="E55" s="11">
        <f t="shared" si="1"/>
        <v>568.18000000000006</v>
      </c>
      <c r="F55" s="12">
        <v>581.22</v>
      </c>
      <c r="G55" s="18">
        <v>42</v>
      </c>
    </row>
    <row r="56" spans="1:7" x14ac:dyDescent="0.3">
      <c r="A56" s="9">
        <v>33001</v>
      </c>
      <c r="B56" s="10" t="s">
        <v>65</v>
      </c>
      <c r="C56" s="11">
        <v>836.75</v>
      </c>
      <c r="D56" s="11">
        <v>73.900000000000006</v>
      </c>
      <c r="E56" s="11">
        <f t="shared" si="1"/>
        <v>762.85</v>
      </c>
      <c r="F56" s="12">
        <v>663.75</v>
      </c>
      <c r="G56" s="18">
        <v>173</v>
      </c>
    </row>
    <row r="57" spans="1:7" x14ac:dyDescent="0.3">
      <c r="A57" s="9">
        <v>49004</v>
      </c>
      <c r="B57" s="10" t="s">
        <v>149</v>
      </c>
      <c r="C57" s="11">
        <v>0</v>
      </c>
      <c r="D57" s="11">
        <v>0</v>
      </c>
      <c r="E57" s="11">
        <f t="shared" si="1"/>
        <v>0</v>
      </c>
      <c r="F57" s="12">
        <v>0</v>
      </c>
      <c r="G57" s="18">
        <v>0</v>
      </c>
    </row>
    <row r="58" spans="1:7" x14ac:dyDescent="0.3">
      <c r="A58" s="9">
        <v>63001</v>
      </c>
      <c r="B58" s="10" t="s">
        <v>128</v>
      </c>
      <c r="C58" s="11">
        <v>1742.08</v>
      </c>
      <c r="D58" s="11">
        <v>153.86000000000001</v>
      </c>
      <c r="E58" s="11">
        <f t="shared" si="1"/>
        <v>1588.2199999999998</v>
      </c>
      <c r="F58" s="12">
        <v>1521.08</v>
      </c>
      <c r="G58" s="18">
        <v>221</v>
      </c>
    </row>
    <row r="59" spans="1:7" x14ac:dyDescent="0.3">
      <c r="A59" s="9">
        <v>53001</v>
      </c>
      <c r="B59" s="10" t="s">
        <v>106</v>
      </c>
      <c r="C59" s="11">
        <v>660.18</v>
      </c>
      <c r="D59" s="11">
        <v>58.31</v>
      </c>
      <c r="E59" s="11">
        <f t="shared" si="1"/>
        <v>601.86999999999989</v>
      </c>
      <c r="F59" s="12">
        <v>609.17999999999995</v>
      </c>
      <c r="G59" s="18">
        <v>51</v>
      </c>
    </row>
    <row r="60" spans="1:7" x14ac:dyDescent="0.3">
      <c r="A60" s="9">
        <v>26004</v>
      </c>
      <c r="B60" s="10" t="s">
        <v>141</v>
      </c>
      <c r="C60" s="11">
        <v>3205.76</v>
      </c>
      <c r="D60" s="11">
        <v>283.12</v>
      </c>
      <c r="E60" s="11">
        <f t="shared" si="1"/>
        <v>2922.6400000000003</v>
      </c>
      <c r="F60" s="12">
        <v>2795.76</v>
      </c>
      <c r="G60" s="18">
        <v>410</v>
      </c>
    </row>
    <row r="61" spans="1:7" x14ac:dyDescent="0.3">
      <c r="A61" s="9">
        <v>6006</v>
      </c>
      <c r="B61" s="10" t="s">
        <v>26</v>
      </c>
      <c r="C61" s="11">
        <v>2533.27</v>
      </c>
      <c r="D61" s="11">
        <v>223.73</v>
      </c>
      <c r="E61" s="11">
        <f t="shared" si="1"/>
        <v>2309.54</v>
      </c>
      <c r="F61" s="12">
        <v>2234.27</v>
      </c>
      <c r="G61" s="18">
        <v>299</v>
      </c>
    </row>
    <row r="62" spans="1:7" x14ac:dyDescent="0.3">
      <c r="A62" s="9">
        <v>27001</v>
      </c>
      <c r="B62" s="10" t="s">
        <v>57</v>
      </c>
      <c r="C62" s="11">
        <v>237.04</v>
      </c>
      <c r="D62" s="11">
        <v>20.919999999999998</v>
      </c>
      <c r="E62" s="11">
        <f t="shared" si="1"/>
        <v>216.12</v>
      </c>
      <c r="F62" s="12">
        <v>213.04</v>
      </c>
      <c r="G62" s="18">
        <v>24</v>
      </c>
    </row>
    <row r="63" spans="1:7" x14ac:dyDescent="0.3">
      <c r="A63" s="9">
        <v>28003</v>
      </c>
      <c r="B63" s="10" t="s">
        <v>60</v>
      </c>
      <c r="C63" s="11">
        <v>5128.6099999999997</v>
      </c>
      <c r="D63" s="11">
        <v>452.94</v>
      </c>
      <c r="E63" s="11">
        <f t="shared" si="1"/>
        <v>4675.67</v>
      </c>
      <c r="F63" s="12">
        <v>4169.6099999999997</v>
      </c>
      <c r="G63" s="18">
        <v>959</v>
      </c>
    </row>
    <row r="64" spans="1:7" x14ac:dyDescent="0.3">
      <c r="A64" s="9">
        <v>30001</v>
      </c>
      <c r="B64" s="10" t="s">
        <v>62</v>
      </c>
      <c r="C64" s="11">
        <v>376.97</v>
      </c>
      <c r="D64" s="11">
        <v>33.29</v>
      </c>
      <c r="E64" s="11">
        <f t="shared" si="1"/>
        <v>343.68</v>
      </c>
      <c r="F64" s="12">
        <v>310.97000000000003</v>
      </c>
      <c r="G64" s="18">
        <v>66</v>
      </c>
    </row>
    <row r="65" spans="1:7" x14ac:dyDescent="0.3">
      <c r="A65" s="9">
        <v>41002</v>
      </c>
      <c r="B65" s="10" t="s">
        <v>79</v>
      </c>
      <c r="C65" s="11">
        <v>6290.13</v>
      </c>
      <c r="D65" s="11">
        <v>555.53</v>
      </c>
      <c r="E65" s="11">
        <f t="shared" si="1"/>
        <v>5734.6</v>
      </c>
      <c r="F65" s="12">
        <v>5479.13</v>
      </c>
      <c r="G65" s="18">
        <v>811</v>
      </c>
    </row>
    <row r="66" spans="1:7" x14ac:dyDescent="0.3">
      <c r="A66" s="9">
        <v>14002</v>
      </c>
      <c r="B66" s="10" t="s">
        <v>134</v>
      </c>
      <c r="C66" s="11">
        <v>1145.73</v>
      </c>
      <c r="D66" s="11">
        <v>101.19</v>
      </c>
      <c r="E66" s="11">
        <f t="shared" si="1"/>
        <v>1044.54</v>
      </c>
      <c r="F66" s="12">
        <v>974.73</v>
      </c>
      <c r="G66" s="18">
        <v>171</v>
      </c>
    </row>
    <row r="67" spans="1:7" x14ac:dyDescent="0.3">
      <c r="A67" s="9">
        <v>10001</v>
      </c>
      <c r="B67" s="10" t="s">
        <v>29</v>
      </c>
      <c r="C67" s="11">
        <v>0</v>
      </c>
      <c r="D67" s="11">
        <v>0</v>
      </c>
      <c r="E67" s="11">
        <f t="shared" si="1"/>
        <v>0</v>
      </c>
      <c r="F67" s="12">
        <v>0</v>
      </c>
      <c r="G67" s="18">
        <v>0</v>
      </c>
    </row>
    <row r="68" spans="1:7" x14ac:dyDescent="0.3">
      <c r="A68" s="9">
        <v>51002</v>
      </c>
      <c r="B68" s="10" t="s">
        <v>100</v>
      </c>
      <c r="C68" s="11">
        <v>2177.31</v>
      </c>
      <c r="D68" s="11">
        <v>192.29</v>
      </c>
      <c r="E68" s="11">
        <f t="shared" ref="E68:E99" si="2">C68-D68</f>
        <v>1985.02</v>
      </c>
      <c r="F68" s="12">
        <v>1920.31</v>
      </c>
      <c r="G68" s="18">
        <v>257</v>
      </c>
    </row>
    <row r="69" spans="1:7" x14ac:dyDescent="0.3">
      <c r="A69" s="9">
        <v>56006</v>
      </c>
      <c r="B69" s="10" t="s">
        <v>150</v>
      </c>
      <c r="C69" s="11">
        <v>802.42</v>
      </c>
      <c r="D69" s="11">
        <v>70.87</v>
      </c>
      <c r="E69" s="11">
        <f t="shared" si="2"/>
        <v>731.55</v>
      </c>
      <c r="F69" s="12">
        <v>707.42</v>
      </c>
      <c r="G69" s="18">
        <v>95</v>
      </c>
    </row>
    <row r="70" spans="1:7" x14ac:dyDescent="0.3">
      <c r="A70" s="9">
        <v>23002</v>
      </c>
      <c r="B70" s="10" t="s">
        <v>52</v>
      </c>
      <c r="C70" s="11">
        <v>4589.97</v>
      </c>
      <c r="D70" s="11">
        <v>405.37</v>
      </c>
      <c r="E70" s="11">
        <f t="shared" si="2"/>
        <v>4184.6000000000004</v>
      </c>
      <c r="F70" s="12">
        <v>3983.9700000000003</v>
      </c>
      <c r="G70" s="18">
        <v>606</v>
      </c>
    </row>
    <row r="71" spans="1:7" x14ac:dyDescent="0.3">
      <c r="A71" s="9">
        <v>53002</v>
      </c>
      <c r="B71" s="10" t="s">
        <v>107</v>
      </c>
      <c r="C71" s="11">
        <v>912.04</v>
      </c>
      <c r="D71" s="11">
        <v>80.55</v>
      </c>
      <c r="E71" s="11">
        <f t="shared" si="2"/>
        <v>831.49</v>
      </c>
      <c r="F71" s="12">
        <v>824.04</v>
      </c>
      <c r="G71" s="18">
        <v>88</v>
      </c>
    </row>
    <row r="72" spans="1:7" x14ac:dyDescent="0.3">
      <c r="A72" s="9">
        <v>48003</v>
      </c>
      <c r="B72" s="10" t="s">
        <v>92</v>
      </c>
      <c r="C72" s="11">
        <v>1407.18</v>
      </c>
      <c r="D72" s="11">
        <v>124.28</v>
      </c>
      <c r="E72" s="11">
        <f t="shared" si="2"/>
        <v>1282.9000000000001</v>
      </c>
      <c r="F72" s="12">
        <v>1211.18</v>
      </c>
      <c r="G72" s="18">
        <v>196</v>
      </c>
    </row>
    <row r="73" spans="1:7" x14ac:dyDescent="0.3">
      <c r="A73" s="9">
        <v>2002</v>
      </c>
      <c r="B73" s="10" t="s">
        <v>13</v>
      </c>
      <c r="C73" s="11">
        <v>15427.57</v>
      </c>
      <c r="D73" s="11">
        <v>1362.52</v>
      </c>
      <c r="E73" s="11">
        <f t="shared" si="2"/>
        <v>14065.05</v>
      </c>
      <c r="F73" s="12">
        <v>13051.57</v>
      </c>
      <c r="G73" s="18">
        <v>2376</v>
      </c>
    </row>
    <row r="74" spans="1:7" x14ac:dyDescent="0.3">
      <c r="A74" s="9">
        <v>22006</v>
      </c>
      <c r="B74" s="10" t="s">
        <v>50</v>
      </c>
      <c r="C74" s="11">
        <v>967.43</v>
      </c>
      <c r="D74" s="11">
        <v>85.44</v>
      </c>
      <c r="E74" s="11">
        <f t="shared" si="2"/>
        <v>881.99</v>
      </c>
      <c r="F74" s="12">
        <v>878.43</v>
      </c>
      <c r="G74" s="18">
        <v>89</v>
      </c>
    </row>
    <row r="75" spans="1:7" x14ac:dyDescent="0.3">
      <c r="A75" s="9">
        <v>13003</v>
      </c>
      <c r="B75" s="10" t="s">
        <v>36</v>
      </c>
      <c r="C75" s="11">
        <v>710.85</v>
      </c>
      <c r="D75" s="11">
        <v>62.78</v>
      </c>
      <c r="E75" s="11">
        <f t="shared" si="2"/>
        <v>648.07000000000005</v>
      </c>
      <c r="F75" s="12">
        <v>628.85</v>
      </c>
      <c r="G75" s="18">
        <v>82</v>
      </c>
    </row>
    <row r="76" spans="1:7" x14ac:dyDescent="0.3">
      <c r="A76" s="9">
        <v>2003</v>
      </c>
      <c r="B76" s="10" t="s">
        <v>14</v>
      </c>
      <c r="C76" s="11">
        <v>718.55</v>
      </c>
      <c r="D76" s="11">
        <v>63.46</v>
      </c>
      <c r="E76" s="11">
        <f t="shared" si="2"/>
        <v>655.08999999999992</v>
      </c>
      <c r="F76" s="12">
        <v>628.54999999999995</v>
      </c>
      <c r="G76" s="18">
        <v>90</v>
      </c>
    </row>
    <row r="77" spans="1:7" x14ac:dyDescent="0.3">
      <c r="A77" s="9">
        <v>35002</v>
      </c>
      <c r="B77" s="10" t="s">
        <v>146</v>
      </c>
      <c r="C77" s="11">
        <f>3379+2346.22</f>
        <v>5725.2199999999993</v>
      </c>
      <c r="D77" s="11">
        <f>298.42+214.28</f>
        <v>512.70000000000005</v>
      </c>
      <c r="E77" s="11">
        <f t="shared" si="2"/>
        <v>5212.5199999999995</v>
      </c>
      <c r="F77" s="12">
        <v>5187.2199999999993</v>
      </c>
      <c r="G77" s="18">
        <v>538</v>
      </c>
    </row>
    <row r="78" spans="1:7" x14ac:dyDescent="0.3">
      <c r="A78" s="9">
        <v>7002</v>
      </c>
      <c r="B78" s="10" t="s">
        <v>27</v>
      </c>
      <c r="C78" s="11">
        <v>1256.3499999999999</v>
      </c>
      <c r="D78" s="11">
        <v>110.96</v>
      </c>
      <c r="E78" s="11">
        <f t="shared" si="2"/>
        <v>1145.3899999999999</v>
      </c>
      <c r="F78" s="12">
        <v>1158.3499999999999</v>
      </c>
      <c r="G78" s="18">
        <v>98</v>
      </c>
    </row>
    <row r="79" spans="1:7" x14ac:dyDescent="0.3">
      <c r="A79" s="9">
        <v>38003</v>
      </c>
      <c r="B79" s="10" t="s">
        <v>72</v>
      </c>
      <c r="C79" s="11">
        <v>1268.01</v>
      </c>
      <c r="D79" s="11">
        <v>111.99</v>
      </c>
      <c r="E79" s="11">
        <f t="shared" si="2"/>
        <v>1156.02</v>
      </c>
      <c r="F79" s="12">
        <v>1070.01</v>
      </c>
      <c r="G79" s="18">
        <v>198</v>
      </c>
    </row>
    <row r="80" spans="1:7" x14ac:dyDescent="0.3">
      <c r="A80" s="9">
        <v>45005</v>
      </c>
      <c r="B80" s="10" t="s">
        <v>89</v>
      </c>
      <c r="C80" s="11">
        <v>393.57</v>
      </c>
      <c r="D80" s="11">
        <v>34.76</v>
      </c>
      <c r="E80" s="11">
        <f t="shared" si="2"/>
        <v>358.81</v>
      </c>
      <c r="F80" s="12">
        <v>358.57</v>
      </c>
      <c r="G80" s="18">
        <v>35</v>
      </c>
    </row>
    <row r="81" spans="1:7" x14ac:dyDescent="0.3">
      <c r="A81" s="9">
        <v>40001</v>
      </c>
      <c r="B81" s="10" t="s">
        <v>76</v>
      </c>
      <c r="C81" s="11">
        <v>2557.31</v>
      </c>
      <c r="D81" s="11">
        <v>225.85</v>
      </c>
      <c r="E81" s="11">
        <f t="shared" si="2"/>
        <v>2331.46</v>
      </c>
      <c r="F81" s="12">
        <v>2161.31</v>
      </c>
      <c r="G81" s="18">
        <v>396</v>
      </c>
    </row>
    <row r="82" spans="1:7" x14ac:dyDescent="0.3">
      <c r="A82" s="9">
        <v>52004</v>
      </c>
      <c r="B82" s="10" t="s">
        <v>105</v>
      </c>
      <c r="C82" s="11">
        <v>361.94</v>
      </c>
      <c r="D82" s="11">
        <v>31.97</v>
      </c>
      <c r="E82" s="11">
        <f t="shared" si="2"/>
        <v>329.97</v>
      </c>
      <c r="F82" s="12">
        <v>328.94</v>
      </c>
      <c r="G82" s="18">
        <v>33</v>
      </c>
    </row>
    <row r="83" spans="1:7" x14ac:dyDescent="0.3">
      <c r="A83" s="9">
        <v>41004</v>
      </c>
      <c r="B83" s="10" t="s">
        <v>80</v>
      </c>
      <c r="C83" s="11">
        <v>3252.48</v>
      </c>
      <c r="D83" s="11">
        <v>287.25</v>
      </c>
      <c r="E83" s="11">
        <f t="shared" si="2"/>
        <v>2965.23</v>
      </c>
      <c r="F83" s="12">
        <v>2800.48</v>
      </c>
      <c r="G83" s="18">
        <v>452</v>
      </c>
    </row>
    <row r="84" spans="1:7" x14ac:dyDescent="0.3">
      <c r="A84" s="9">
        <v>44002</v>
      </c>
      <c r="B84" s="10" t="s">
        <v>87</v>
      </c>
      <c r="C84" s="11">
        <v>466.18</v>
      </c>
      <c r="D84" s="11">
        <v>41.17</v>
      </c>
      <c r="E84" s="11">
        <f t="shared" si="2"/>
        <v>425.01</v>
      </c>
      <c r="F84" s="12">
        <v>427.18</v>
      </c>
      <c r="G84" s="18">
        <v>39</v>
      </c>
    </row>
    <row r="85" spans="1:7" x14ac:dyDescent="0.3">
      <c r="A85" s="9">
        <v>42001</v>
      </c>
      <c r="B85" s="10" t="s">
        <v>82</v>
      </c>
      <c r="C85" s="11">
        <v>2673.16</v>
      </c>
      <c r="D85" s="11">
        <v>236.09</v>
      </c>
      <c r="E85" s="11">
        <f t="shared" si="2"/>
        <v>2437.0699999999997</v>
      </c>
      <c r="F85" s="12">
        <v>2342.16</v>
      </c>
      <c r="G85" s="18">
        <v>331</v>
      </c>
    </row>
    <row r="86" spans="1:7" x14ac:dyDescent="0.3">
      <c r="A86" s="9">
        <v>39002</v>
      </c>
      <c r="B86" s="10" t="s">
        <v>74</v>
      </c>
      <c r="C86" s="11">
        <v>5115.33</v>
      </c>
      <c r="D86" s="11">
        <v>451.77</v>
      </c>
      <c r="E86" s="11">
        <f t="shared" si="2"/>
        <v>4663.5599999999995</v>
      </c>
      <c r="F86" s="12">
        <v>4363.33</v>
      </c>
      <c r="G86" s="18">
        <v>752</v>
      </c>
    </row>
    <row r="87" spans="1:7" x14ac:dyDescent="0.3">
      <c r="A87" s="9">
        <v>60003</v>
      </c>
      <c r="B87" s="10" t="s">
        <v>120</v>
      </c>
      <c r="C87" s="11">
        <v>2336.08</v>
      </c>
      <c r="D87" s="11">
        <v>206.32</v>
      </c>
      <c r="E87" s="11">
        <f t="shared" si="2"/>
        <v>2129.7599999999998</v>
      </c>
      <c r="F87" s="12">
        <v>2025.08</v>
      </c>
      <c r="G87" s="18">
        <v>311</v>
      </c>
    </row>
    <row r="88" spans="1:7" x14ac:dyDescent="0.3">
      <c r="A88" s="9">
        <v>43007</v>
      </c>
      <c r="B88" s="10" t="s">
        <v>85</v>
      </c>
      <c r="C88" s="11">
        <v>1204.93</v>
      </c>
      <c r="D88" s="11">
        <v>106.42</v>
      </c>
      <c r="E88" s="11">
        <f t="shared" si="2"/>
        <v>1098.51</v>
      </c>
      <c r="F88" s="12">
        <v>986.93000000000006</v>
      </c>
      <c r="G88" s="18">
        <v>218</v>
      </c>
    </row>
    <row r="89" spans="1:7" x14ac:dyDescent="0.3">
      <c r="A89" s="9">
        <v>15002</v>
      </c>
      <c r="B89" s="10" t="s">
        <v>138</v>
      </c>
      <c r="C89" s="11">
        <v>11060.58</v>
      </c>
      <c r="D89" s="11">
        <v>976.84</v>
      </c>
      <c r="E89" s="11">
        <f t="shared" si="2"/>
        <v>10083.74</v>
      </c>
      <c r="F89" s="12">
        <v>10253.58</v>
      </c>
      <c r="G89" s="18">
        <v>807</v>
      </c>
    </row>
    <row r="90" spans="1:7" x14ac:dyDescent="0.3">
      <c r="A90" s="9">
        <v>46001</v>
      </c>
      <c r="B90" s="10" t="s">
        <v>90</v>
      </c>
      <c r="C90" s="11">
        <v>10968.1</v>
      </c>
      <c r="D90" s="11">
        <v>968.67</v>
      </c>
      <c r="E90" s="11">
        <f t="shared" si="2"/>
        <v>9999.43</v>
      </c>
      <c r="F90" s="12">
        <v>9487.1</v>
      </c>
      <c r="G90" s="18">
        <v>1481</v>
      </c>
    </row>
    <row r="91" spans="1:7" x14ac:dyDescent="0.3">
      <c r="A91" s="9">
        <v>33002</v>
      </c>
      <c r="B91" s="10" t="s">
        <v>66</v>
      </c>
      <c r="C91" s="11">
        <v>1150.02</v>
      </c>
      <c r="D91" s="11">
        <v>101.57</v>
      </c>
      <c r="E91" s="11">
        <f t="shared" si="2"/>
        <v>1048.45</v>
      </c>
      <c r="F91" s="12">
        <v>1028.02</v>
      </c>
      <c r="G91" s="18">
        <v>122</v>
      </c>
    </row>
    <row r="92" spans="1:7" x14ac:dyDescent="0.3">
      <c r="A92" s="9">
        <v>25004</v>
      </c>
      <c r="B92" s="10" t="s">
        <v>54</v>
      </c>
      <c r="C92" s="11">
        <v>4768.84</v>
      </c>
      <c r="D92" s="11">
        <v>421.17</v>
      </c>
      <c r="E92" s="11">
        <f t="shared" si="2"/>
        <v>4347.67</v>
      </c>
      <c r="F92" s="12">
        <v>4038.84</v>
      </c>
      <c r="G92" s="18">
        <v>730</v>
      </c>
    </row>
    <row r="93" spans="1:7" x14ac:dyDescent="0.3">
      <c r="A93" s="9">
        <v>29004</v>
      </c>
      <c r="B93" s="10" t="s">
        <v>61</v>
      </c>
      <c r="C93" s="11">
        <v>960.27</v>
      </c>
      <c r="D93" s="11">
        <v>84.81</v>
      </c>
      <c r="E93" s="11">
        <f t="shared" si="2"/>
        <v>875.46</v>
      </c>
      <c r="F93" s="12">
        <v>857.27</v>
      </c>
      <c r="G93" s="18">
        <v>103</v>
      </c>
    </row>
    <row r="94" spans="1:7" s="8" customFormat="1" x14ac:dyDescent="0.3">
      <c r="A94" s="9">
        <v>17002</v>
      </c>
      <c r="B94" s="10" t="s">
        <v>42</v>
      </c>
      <c r="C94" s="11">
        <v>11358.32</v>
      </c>
      <c r="D94" s="11">
        <v>1003.13</v>
      </c>
      <c r="E94" s="11">
        <f t="shared" si="2"/>
        <v>10355.19</v>
      </c>
      <c r="F94" s="12">
        <v>9722.32</v>
      </c>
      <c r="G94" s="18">
        <v>1636</v>
      </c>
    </row>
    <row r="95" spans="1:7" x14ac:dyDescent="0.3">
      <c r="A95" s="9">
        <v>62006</v>
      </c>
      <c r="B95" s="10" t="s">
        <v>127</v>
      </c>
      <c r="C95" s="11">
        <v>2106.44</v>
      </c>
      <c r="D95" s="11">
        <v>186.03</v>
      </c>
      <c r="E95" s="11">
        <f t="shared" si="2"/>
        <v>1920.41</v>
      </c>
      <c r="F95" s="12">
        <v>1828.44</v>
      </c>
      <c r="G95" s="18">
        <v>278</v>
      </c>
    </row>
    <row r="96" spans="1:7" s="8" customFormat="1" x14ac:dyDescent="0.3">
      <c r="A96" s="9">
        <v>43002</v>
      </c>
      <c r="B96" s="10" t="s">
        <v>84</v>
      </c>
      <c r="C96" s="11">
        <v>790.51</v>
      </c>
      <c r="D96" s="11">
        <v>69.819999999999993</v>
      </c>
      <c r="E96" s="11">
        <f t="shared" si="2"/>
        <v>720.69</v>
      </c>
      <c r="F96" s="12">
        <v>677.51</v>
      </c>
      <c r="G96" s="18">
        <v>113</v>
      </c>
    </row>
    <row r="97" spans="1:7" x14ac:dyDescent="0.3">
      <c r="A97" s="9">
        <v>17003</v>
      </c>
      <c r="B97" s="10" t="s">
        <v>43</v>
      </c>
      <c r="C97" s="11">
        <v>1615.19</v>
      </c>
      <c r="D97" s="11">
        <v>142.65</v>
      </c>
      <c r="E97" s="11">
        <f t="shared" si="2"/>
        <v>1472.54</v>
      </c>
      <c r="F97" s="12">
        <v>1421.19</v>
      </c>
      <c r="G97" s="18">
        <v>194</v>
      </c>
    </row>
    <row r="98" spans="1:7" x14ac:dyDescent="0.3">
      <c r="A98" s="9">
        <v>51003</v>
      </c>
      <c r="B98" s="10" t="s">
        <v>101</v>
      </c>
      <c r="C98" s="11">
        <v>909.61</v>
      </c>
      <c r="D98" s="11">
        <v>80.33</v>
      </c>
      <c r="E98" s="11">
        <f t="shared" si="2"/>
        <v>829.28</v>
      </c>
      <c r="F98" s="12">
        <v>813.61</v>
      </c>
      <c r="G98" s="18">
        <v>96</v>
      </c>
    </row>
    <row r="99" spans="1:7" x14ac:dyDescent="0.3">
      <c r="A99" s="9">
        <v>9002</v>
      </c>
      <c r="B99" s="10" t="s">
        <v>135</v>
      </c>
      <c r="C99" s="11">
        <v>3547.67</v>
      </c>
      <c r="D99" s="11">
        <v>313.32</v>
      </c>
      <c r="E99" s="11">
        <f t="shared" si="2"/>
        <v>3234.35</v>
      </c>
      <c r="F99" s="12">
        <v>2972.67</v>
      </c>
      <c r="G99" s="18">
        <v>575</v>
      </c>
    </row>
    <row r="100" spans="1:7" x14ac:dyDescent="0.3">
      <c r="A100" s="9">
        <v>56007</v>
      </c>
      <c r="B100" s="10" t="s">
        <v>114</v>
      </c>
      <c r="C100" s="11">
        <v>1161.4100000000001</v>
      </c>
      <c r="D100" s="11">
        <v>102.57</v>
      </c>
      <c r="E100" s="11">
        <f t="shared" ref="E100:E131" si="3">C100-D100</f>
        <v>1058.8400000000001</v>
      </c>
      <c r="F100" s="12">
        <v>1054.4100000000001</v>
      </c>
      <c r="G100" s="18">
        <v>107</v>
      </c>
    </row>
    <row r="101" spans="1:7" x14ac:dyDescent="0.3">
      <c r="A101" s="9">
        <v>39005</v>
      </c>
      <c r="B101" s="10" t="s">
        <v>147</v>
      </c>
      <c r="C101" s="11">
        <f>1378.56+1739.6</f>
        <v>3118.16</v>
      </c>
      <c r="D101" s="11">
        <f>121.75+158.88</f>
        <v>280.63</v>
      </c>
      <c r="E101" s="11">
        <f t="shared" si="3"/>
        <v>2837.5299999999997</v>
      </c>
      <c r="F101" s="12">
        <v>2803.16</v>
      </c>
      <c r="G101" s="18">
        <v>315</v>
      </c>
    </row>
    <row r="102" spans="1:7" x14ac:dyDescent="0.3">
      <c r="A102" s="9">
        <v>60004</v>
      </c>
      <c r="B102" s="10" t="s">
        <v>121</v>
      </c>
      <c r="C102" s="11">
        <v>1490.3</v>
      </c>
      <c r="D102" s="11">
        <v>131.62</v>
      </c>
      <c r="E102" s="11">
        <f t="shared" si="3"/>
        <v>1358.6799999999998</v>
      </c>
      <c r="F102" s="12">
        <v>1336.3</v>
      </c>
      <c r="G102" s="18">
        <v>154</v>
      </c>
    </row>
    <row r="103" spans="1:7" s="8" customFormat="1" x14ac:dyDescent="0.3">
      <c r="A103" s="9">
        <v>33003</v>
      </c>
      <c r="B103" s="10" t="s">
        <v>67</v>
      </c>
      <c r="C103" s="11">
        <v>1687.34</v>
      </c>
      <c r="D103" s="11">
        <v>149.02000000000001</v>
      </c>
      <c r="E103" s="11">
        <f t="shared" si="3"/>
        <v>1538.32</v>
      </c>
      <c r="F103" s="12">
        <v>1425.34</v>
      </c>
      <c r="G103" s="18">
        <v>262</v>
      </c>
    </row>
    <row r="104" spans="1:7" x14ac:dyDescent="0.3">
      <c r="A104" s="9">
        <v>32002</v>
      </c>
      <c r="B104" s="10" t="s">
        <v>64</v>
      </c>
      <c r="C104" s="11">
        <v>8054.7</v>
      </c>
      <c r="D104" s="11">
        <v>711.37</v>
      </c>
      <c r="E104" s="11">
        <f t="shared" si="3"/>
        <v>7343.33</v>
      </c>
      <c r="F104" s="12">
        <v>6999.7</v>
      </c>
      <c r="G104" s="18">
        <v>1055</v>
      </c>
    </row>
    <row r="105" spans="1:7" x14ac:dyDescent="0.3">
      <c r="A105" s="9">
        <v>1001</v>
      </c>
      <c r="B105" s="10" t="s">
        <v>11</v>
      </c>
      <c r="C105" s="11">
        <v>2400.67</v>
      </c>
      <c r="D105" s="11">
        <v>212.02</v>
      </c>
      <c r="E105" s="11">
        <f t="shared" si="3"/>
        <v>2188.65</v>
      </c>
      <c r="F105" s="12">
        <v>1651.67</v>
      </c>
      <c r="G105" s="18">
        <v>749</v>
      </c>
    </row>
    <row r="106" spans="1:7" x14ac:dyDescent="0.3">
      <c r="A106" s="9">
        <v>11005</v>
      </c>
      <c r="B106" s="10" t="s">
        <v>32</v>
      </c>
      <c r="C106" s="11">
        <v>920.09</v>
      </c>
      <c r="D106" s="11">
        <v>81.260000000000005</v>
      </c>
      <c r="E106" s="11">
        <f t="shared" si="3"/>
        <v>838.83</v>
      </c>
      <c r="F106" s="12">
        <v>852.09</v>
      </c>
      <c r="G106" s="18">
        <v>68</v>
      </c>
    </row>
    <row r="107" spans="1:7" s="8" customFormat="1" x14ac:dyDescent="0.3">
      <c r="A107" s="9">
        <v>51004</v>
      </c>
      <c r="B107" s="10" t="s">
        <v>102</v>
      </c>
      <c r="C107" s="11">
        <v>70520.88</v>
      </c>
      <c r="D107" s="11">
        <v>6228.2</v>
      </c>
      <c r="E107" s="11">
        <f t="shared" si="3"/>
        <v>64292.680000000008</v>
      </c>
      <c r="F107" s="12">
        <v>59378.880000000005</v>
      </c>
      <c r="G107" s="18">
        <v>11142</v>
      </c>
    </row>
    <row r="108" spans="1:7" x14ac:dyDescent="0.3">
      <c r="A108" s="9">
        <v>56004</v>
      </c>
      <c r="B108" s="10" t="s">
        <v>113</v>
      </c>
      <c r="C108" s="11">
        <v>3672.96</v>
      </c>
      <c r="D108" s="11">
        <v>324.39</v>
      </c>
      <c r="E108" s="11">
        <f t="shared" si="3"/>
        <v>3348.57</v>
      </c>
      <c r="F108" s="12">
        <v>2849.96</v>
      </c>
      <c r="G108" s="18">
        <v>823</v>
      </c>
    </row>
    <row r="109" spans="1:7" x14ac:dyDescent="0.3">
      <c r="A109" s="9">
        <v>54004</v>
      </c>
      <c r="B109" s="10" t="s">
        <v>108</v>
      </c>
      <c r="C109" s="11">
        <v>588.02</v>
      </c>
      <c r="D109" s="11">
        <v>51.93</v>
      </c>
      <c r="E109" s="11">
        <f t="shared" si="3"/>
        <v>536.09</v>
      </c>
      <c r="F109" s="12">
        <v>550.02</v>
      </c>
      <c r="G109" s="18">
        <v>38</v>
      </c>
    </row>
    <row r="110" spans="1:7" x14ac:dyDescent="0.3">
      <c r="A110" s="9">
        <v>39004</v>
      </c>
      <c r="B110" s="10" t="s">
        <v>75</v>
      </c>
      <c r="C110" s="11">
        <v>540.83000000000004</v>
      </c>
      <c r="D110" s="11">
        <v>47.76</v>
      </c>
      <c r="E110" s="11">
        <f t="shared" si="3"/>
        <v>493.07000000000005</v>
      </c>
      <c r="F110" s="12">
        <v>470.83000000000004</v>
      </c>
      <c r="G110" s="18">
        <v>70</v>
      </c>
    </row>
    <row r="111" spans="1:7" x14ac:dyDescent="0.3">
      <c r="A111" s="9">
        <v>55005</v>
      </c>
      <c r="B111" s="10" t="s">
        <v>111</v>
      </c>
      <c r="C111" s="11">
        <v>2230.91</v>
      </c>
      <c r="D111" s="11">
        <v>197.03</v>
      </c>
      <c r="E111" s="11">
        <f t="shared" si="3"/>
        <v>2033.8799999999999</v>
      </c>
      <c r="F111" s="12">
        <v>2058.91</v>
      </c>
      <c r="G111" s="18">
        <v>172</v>
      </c>
    </row>
    <row r="112" spans="1:7" x14ac:dyDescent="0.3">
      <c r="A112" s="9">
        <v>4003</v>
      </c>
      <c r="B112" s="10" t="s">
        <v>18</v>
      </c>
      <c r="C112" s="11">
        <v>1249.9100000000001</v>
      </c>
      <c r="D112" s="11">
        <v>110.39</v>
      </c>
      <c r="E112" s="11">
        <f t="shared" si="3"/>
        <v>1139.52</v>
      </c>
      <c r="F112" s="12">
        <v>1059.9100000000001</v>
      </c>
      <c r="G112" s="18">
        <v>190</v>
      </c>
    </row>
    <row r="113" spans="1:7" x14ac:dyDescent="0.3">
      <c r="A113" s="9">
        <v>62005</v>
      </c>
      <c r="B113" s="10" t="s">
        <v>126</v>
      </c>
      <c r="C113" s="11">
        <v>817.74</v>
      </c>
      <c r="D113" s="11">
        <v>72.22</v>
      </c>
      <c r="E113" s="11">
        <f t="shared" si="3"/>
        <v>745.52</v>
      </c>
      <c r="F113" s="12">
        <v>705.74</v>
      </c>
      <c r="G113" s="18">
        <v>112</v>
      </c>
    </row>
    <row r="114" spans="1:7" x14ac:dyDescent="0.3">
      <c r="A114" s="9">
        <v>49005</v>
      </c>
      <c r="B114" s="10" t="s">
        <v>96</v>
      </c>
      <c r="C114" s="11">
        <v>137770.57999999999</v>
      </c>
      <c r="D114" s="11">
        <v>12167.5</v>
      </c>
      <c r="E114" s="11">
        <f t="shared" si="3"/>
        <v>125603.07999999999</v>
      </c>
      <c r="F114" s="12">
        <v>114762.57999999999</v>
      </c>
      <c r="G114" s="18">
        <v>23008</v>
      </c>
    </row>
    <row r="115" spans="1:7" x14ac:dyDescent="0.3">
      <c r="A115" s="9">
        <v>5005</v>
      </c>
      <c r="B115" s="10" t="s">
        <v>21</v>
      </c>
      <c r="C115" s="11">
        <v>1122.45</v>
      </c>
      <c r="D115" s="11">
        <v>99.13</v>
      </c>
      <c r="E115" s="11">
        <f t="shared" si="3"/>
        <v>1023.32</v>
      </c>
      <c r="F115" s="12">
        <v>939.45</v>
      </c>
      <c r="G115" s="18">
        <v>183</v>
      </c>
    </row>
    <row r="116" spans="1:7" x14ac:dyDescent="0.3">
      <c r="A116" s="9">
        <v>54002</v>
      </c>
      <c r="B116" s="10" t="s">
        <v>136</v>
      </c>
      <c r="C116" s="11">
        <v>11623.09</v>
      </c>
      <c r="D116" s="11">
        <v>1026.52</v>
      </c>
      <c r="E116" s="11">
        <f t="shared" si="3"/>
        <v>10596.57</v>
      </c>
      <c r="F116" s="12">
        <v>10135.09</v>
      </c>
      <c r="G116" s="18">
        <v>1488</v>
      </c>
    </row>
    <row r="117" spans="1:7" x14ac:dyDescent="0.3">
      <c r="A117" s="9">
        <v>15003</v>
      </c>
      <c r="B117" s="10" t="s">
        <v>40</v>
      </c>
      <c r="C117" s="11">
        <v>2998.22</v>
      </c>
      <c r="D117" s="11">
        <v>264.79000000000002</v>
      </c>
      <c r="E117" s="11">
        <f t="shared" si="3"/>
        <v>2733.43</v>
      </c>
      <c r="F117" s="12">
        <v>2557.2199999999998</v>
      </c>
      <c r="G117" s="18">
        <v>441</v>
      </c>
    </row>
    <row r="118" spans="1:7" x14ac:dyDescent="0.3">
      <c r="A118" s="9">
        <v>26005</v>
      </c>
      <c r="B118" s="10" t="s">
        <v>56</v>
      </c>
      <c r="C118" s="11">
        <v>500.84</v>
      </c>
      <c r="D118" s="11">
        <v>44.23</v>
      </c>
      <c r="E118" s="11">
        <f t="shared" si="3"/>
        <v>456.60999999999996</v>
      </c>
      <c r="F118" s="12">
        <v>432.84</v>
      </c>
      <c r="G118" s="18">
        <v>68</v>
      </c>
    </row>
    <row r="119" spans="1:7" x14ac:dyDescent="0.3">
      <c r="A119" s="9">
        <v>40002</v>
      </c>
      <c r="B119" s="10" t="s">
        <v>77</v>
      </c>
      <c r="C119" s="11">
        <v>1922.03</v>
      </c>
      <c r="D119" s="11">
        <v>169.75</v>
      </c>
      <c r="E119" s="11">
        <f t="shared" si="3"/>
        <v>1752.28</v>
      </c>
      <c r="F119" s="12">
        <v>1661.03</v>
      </c>
      <c r="G119" s="18">
        <v>261</v>
      </c>
    </row>
    <row r="120" spans="1:7" x14ac:dyDescent="0.3">
      <c r="A120" s="9">
        <v>57001</v>
      </c>
      <c r="B120" s="10" t="s">
        <v>115</v>
      </c>
      <c r="C120" s="11">
        <v>2475.88</v>
      </c>
      <c r="D120" s="11">
        <v>218.66</v>
      </c>
      <c r="E120" s="11">
        <f t="shared" si="3"/>
        <v>2257.2200000000003</v>
      </c>
      <c r="F120" s="12">
        <v>2178.88</v>
      </c>
      <c r="G120" s="18">
        <v>297</v>
      </c>
    </row>
    <row r="121" spans="1:7" x14ac:dyDescent="0.3">
      <c r="A121" s="9">
        <v>54006</v>
      </c>
      <c r="B121" s="10" t="s">
        <v>109</v>
      </c>
      <c r="C121" s="11">
        <v>421.41</v>
      </c>
      <c r="D121" s="11">
        <v>37.22</v>
      </c>
      <c r="E121" s="11">
        <f t="shared" si="3"/>
        <v>384.19000000000005</v>
      </c>
      <c r="F121" s="12">
        <v>372.41</v>
      </c>
      <c r="G121" s="18">
        <v>49</v>
      </c>
    </row>
    <row r="122" spans="1:7" x14ac:dyDescent="0.3">
      <c r="A122" s="9">
        <v>41005</v>
      </c>
      <c r="B122" s="10" t="s">
        <v>81</v>
      </c>
      <c r="C122" s="11">
        <v>6489.32</v>
      </c>
      <c r="D122" s="11">
        <v>573.12</v>
      </c>
      <c r="E122" s="11">
        <f t="shared" si="3"/>
        <v>5916.2</v>
      </c>
      <c r="F122" s="12">
        <v>5366.32</v>
      </c>
      <c r="G122" s="18">
        <v>1123</v>
      </c>
    </row>
    <row r="123" spans="1:7" x14ac:dyDescent="0.3">
      <c r="A123" s="9">
        <v>66001</v>
      </c>
      <c r="B123" s="10" t="s">
        <v>131</v>
      </c>
      <c r="C123" s="11">
        <v>5538.68</v>
      </c>
      <c r="D123" s="11">
        <v>489.16</v>
      </c>
      <c r="E123" s="11">
        <f t="shared" si="3"/>
        <v>5049.5200000000004</v>
      </c>
      <c r="F123" s="12">
        <v>5012.68</v>
      </c>
      <c r="G123" s="18">
        <v>526</v>
      </c>
    </row>
    <row r="124" spans="1:7" x14ac:dyDescent="0.3">
      <c r="A124" s="9">
        <v>33005</v>
      </c>
      <c r="B124" s="10" t="s">
        <v>68</v>
      </c>
      <c r="C124" s="11">
        <v>1552.28</v>
      </c>
      <c r="D124" s="11">
        <v>137.09</v>
      </c>
      <c r="E124" s="11">
        <f t="shared" si="3"/>
        <v>1415.19</v>
      </c>
      <c r="F124" s="12">
        <v>1350.28</v>
      </c>
      <c r="G124" s="18">
        <v>202</v>
      </c>
    </row>
    <row r="125" spans="1:7" x14ac:dyDescent="0.3">
      <c r="A125" s="9">
        <v>49006</v>
      </c>
      <c r="B125" s="10" t="s">
        <v>145</v>
      </c>
      <c r="C125" s="11">
        <v>2681.2</v>
      </c>
      <c r="D125" s="11">
        <v>244.87</v>
      </c>
      <c r="E125" s="11">
        <f t="shared" si="3"/>
        <v>2436.33</v>
      </c>
      <c r="F125" s="12">
        <v>2247.1999999999998</v>
      </c>
      <c r="G125" s="18">
        <v>434</v>
      </c>
    </row>
    <row r="126" spans="1:7" x14ac:dyDescent="0.3">
      <c r="A126" s="9">
        <v>13001</v>
      </c>
      <c r="B126" s="10" t="s">
        <v>35</v>
      </c>
      <c r="C126" s="11">
        <v>3313.6</v>
      </c>
      <c r="D126" s="11">
        <v>292.64999999999998</v>
      </c>
      <c r="E126" s="11">
        <f t="shared" si="3"/>
        <v>3020.95</v>
      </c>
      <c r="F126" s="12">
        <v>2932.6</v>
      </c>
      <c r="G126" s="18">
        <v>381</v>
      </c>
    </row>
    <row r="127" spans="1:7" x14ac:dyDescent="0.3">
      <c r="A127" s="9">
        <v>60006</v>
      </c>
      <c r="B127" s="10" t="s">
        <v>144</v>
      </c>
      <c r="C127" s="11">
        <v>246.69</v>
      </c>
      <c r="D127" s="11">
        <v>21.79</v>
      </c>
      <c r="E127" s="11">
        <f t="shared" si="3"/>
        <v>224.9</v>
      </c>
      <c r="F127" s="12">
        <v>216.69</v>
      </c>
      <c r="G127" s="18">
        <v>30</v>
      </c>
    </row>
    <row r="128" spans="1:7" x14ac:dyDescent="0.3">
      <c r="A128" s="9">
        <v>11004</v>
      </c>
      <c r="B128" s="10" t="s">
        <v>31</v>
      </c>
      <c r="C128" s="11">
        <v>1580.44</v>
      </c>
      <c r="D128" s="11">
        <v>139.58000000000001</v>
      </c>
      <c r="E128" s="11">
        <f t="shared" si="3"/>
        <v>1440.8600000000001</v>
      </c>
      <c r="F128" s="12">
        <v>1493.44</v>
      </c>
      <c r="G128" s="18">
        <v>87</v>
      </c>
    </row>
    <row r="129" spans="1:7" x14ac:dyDescent="0.3">
      <c r="A129" s="9">
        <v>51005</v>
      </c>
      <c r="B129" s="10" t="s">
        <v>103</v>
      </c>
      <c r="C129" s="11">
        <v>1584.53</v>
      </c>
      <c r="D129" s="11">
        <v>139.94</v>
      </c>
      <c r="E129" s="11">
        <f t="shared" si="3"/>
        <v>1444.59</v>
      </c>
      <c r="F129" s="12">
        <v>1459.53</v>
      </c>
      <c r="G129" s="18">
        <v>125</v>
      </c>
    </row>
    <row r="130" spans="1:7" x14ac:dyDescent="0.3">
      <c r="A130" s="9">
        <v>6005</v>
      </c>
      <c r="B130" s="10" t="s">
        <v>25</v>
      </c>
      <c r="C130" s="11">
        <v>611.24</v>
      </c>
      <c r="D130" s="11">
        <v>53.98</v>
      </c>
      <c r="E130" s="11">
        <f t="shared" si="3"/>
        <v>557.26</v>
      </c>
      <c r="F130" s="12">
        <v>574.24</v>
      </c>
      <c r="G130" s="18">
        <v>37</v>
      </c>
    </row>
    <row r="131" spans="1:7" x14ac:dyDescent="0.3">
      <c r="A131" s="9">
        <v>14004</v>
      </c>
      <c r="B131" s="10" t="s">
        <v>38</v>
      </c>
      <c r="C131" s="11">
        <v>14251.34</v>
      </c>
      <c r="D131" s="11">
        <v>1258.6400000000001</v>
      </c>
      <c r="E131" s="11">
        <f t="shared" si="3"/>
        <v>12992.7</v>
      </c>
      <c r="F131" s="12">
        <v>11985.34</v>
      </c>
      <c r="G131" s="18">
        <v>2266</v>
      </c>
    </row>
    <row r="132" spans="1:7" x14ac:dyDescent="0.3">
      <c r="A132" s="9">
        <v>18003</v>
      </c>
      <c r="B132" s="10" t="s">
        <v>44</v>
      </c>
      <c r="C132" s="11">
        <v>1345.51</v>
      </c>
      <c r="D132" s="11">
        <v>118.83</v>
      </c>
      <c r="E132" s="11">
        <f t="shared" ref="E132:E144" si="4">C132-D132</f>
        <v>1226.68</v>
      </c>
      <c r="F132" s="12">
        <v>1220.51</v>
      </c>
      <c r="G132" s="18">
        <v>125</v>
      </c>
    </row>
    <row r="133" spans="1:7" x14ac:dyDescent="0.3">
      <c r="A133" s="9">
        <v>14005</v>
      </c>
      <c r="B133" s="10" t="s">
        <v>39</v>
      </c>
      <c r="C133" s="11">
        <v>1283.1400000000001</v>
      </c>
      <c r="D133" s="11">
        <v>113.32</v>
      </c>
      <c r="E133" s="11">
        <f t="shared" si="4"/>
        <v>1169.8200000000002</v>
      </c>
      <c r="F133" s="12">
        <v>1123.1400000000001</v>
      </c>
      <c r="G133" s="18">
        <v>160</v>
      </c>
    </row>
    <row r="134" spans="1:7" x14ac:dyDescent="0.3">
      <c r="A134" s="9">
        <v>18005</v>
      </c>
      <c r="B134" s="10" t="s">
        <v>45</v>
      </c>
      <c r="C134" s="11">
        <v>3518.41</v>
      </c>
      <c r="D134" s="11">
        <v>310.74</v>
      </c>
      <c r="E134" s="11">
        <f t="shared" si="4"/>
        <v>3207.67</v>
      </c>
      <c r="F134" s="12">
        <v>3124.41</v>
      </c>
      <c r="G134" s="18">
        <v>394</v>
      </c>
    </row>
    <row r="135" spans="1:7" x14ac:dyDescent="0.3">
      <c r="A135" s="9">
        <v>36002</v>
      </c>
      <c r="B135" s="10" t="s">
        <v>69</v>
      </c>
      <c r="C135" s="11">
        <v>1127.02</v>
      </c>
      <c r="D135" s="11">
        <v>99.54</v>
      </c>
      <c r="E135" s="11">
        <f t="shared" si="4"/>
        <v>1027.48</v>
      </c>
      <c r="F135" s="12">
        <v>961.02</v>
      </c>
      <c r="G135" s="18">
        <v>166</v>
      </c>
    </row>
    <row r="136" spans="1:7" x14ac:dyDescent="0.3">
      <c r="A136" s="9">
        <v>49007</v>
      </c>
      <c r="B136" s="10" t="s">
        <v>97</v>
      </c>
      <c r="C136" s="11">
        <v>4166.8500000000004</v>
      </c>
      <c r="D136" s="11">
        <v>368</v>
      </c>
      <c r="E136" s="11">
        <f t="shared" si="4"/>
        <v>3798.8500000000004</v>
      </c>
      <c r="F136" s="12">
        <v>3616.8500000000004</v>
      </c>
      <c r="G136" s="18">
        <v>550</v>
      </c>
    </row>
    <row r="137" spans="1:7" x14ac:dyDescent="0.3">
      <c r="A137" s="9">
        <v>1003</v>
      </c>
      <c r="B137" s="10" t="s">
        <v>12</v>
      </c>
      <c r="C137" s="11">
        <v>659.3</v>
      </c>
      <c r="D137" s="11">
        <v>58.23</v>
      </c>
      <c r="E137" s="11">
        <f t="shared" si="4"/>
        <v>601.06999999999994</v>
      </c>
      <c r="F137" s="12">
        <v>580.29999999999995</v>
      </c>
      <c r="G137" s="18">
        <v>79</v>
      </c>
    </row>
    <row r="138" spans="1:7" x14ac:dyDescent="0.3">
      <c r="A138" s="9">
        <v>47001</v>
      </c>
      <c r="B138" s="10" t="s">
        <v>91</v>
      </c>
      <c r="C138" s="11">
        <v>2606.25</v>
      </c>
      <c r="D138" s="11">
        <v>230.18</v>
      </c>
      <c r="E138" s="11">
        <f t="shared" si="4"/>
        <v>2376.0700000000002</v>
      </c>
      <c r="F138" s="12">
        <v>2395.25</v>
      </c>
      <c r="G138" s="18">
        <v>211</v>
      </c>
    </row>
    <row r="139" spans="1:7" x14ac:dyDescent="0.3">
      <c r="A139" s="9">
        <v>12003</v>
      </c>
      <c r="B139" s="10" t="s">
        <v>34</v>
      </c>
      <c r="C139" s="11">
        <v>406.88</v>
      </c>
      <c r="D139" s="11">
        <v>35.93</v>
      </c>
      <c r="E139" s="11">
        <f t="shared" si="4"/>
        <v>370.95</v>
      </c>
      <c r="F139" s="12">
        <v>346.88</v>
      </c>
      <c r="G139" s="18">
        <v>60</v>
      </c>
    </row>
    <row r="140" spans="1:7" x14ac:dyDescent="0.3">
      <c r="A140" s="9">
        <v>54007</v>
      </c>
      <c r="B140" s="10" t="s">
        <v>110</v>
      </c>
      <c r="C140" s="11">
        <v>1531.08</v>
      </c>
      <c r="D140" s="11">
        <v>135.22</v>
      </c>
      <c r="E140" s="11">
        <f t="shared" si="4"/>
        <v>1395.86</v>
      </c>
      <c r="F140" s="12">
        <v>1363.08</v>
      </c>
      <c r="G140" s="18">
        <v>168</v>
      </c>
    </row>
    <row r="141" spans="1:7" x14ac:dyDescent="0.3">
      <c r="A141" s="9">
        <v>59002</v>
      </c>
      <c r="B141" s="10" t="s">
        <v>117</v>
      </c>
      <c r="C141" s="11">
        <v>2634.65</v>
      </c>
      <c r="D141" s="11">
        <v>232.68</v>
      </c>
      <c r="E141" s="11">
        <f t="shared" si="4"/>
        <v>2401.9700000000003</v>
      </c>
      <c r="F141" s="12">
        <v>2344.65</v>
      </c>
      <c r="G141" s="18">
        <v>290</v>
      </c>
    </row>
    <row r="142" spans="1:7" x14ac:dyDescent="0.3">
      <c r="A142" s="9">
        <v>2006</v>
      </c>
      <c r="B142" s="10" t="s">
        <v>151</v>
      </c>
      <c r="C142" s="11">
        <v>2019.92</v>
      </c>
      <c r="D142" s="11">
        <v>178.39</v>
      </c>
      <c r="E142" s="11">
        <f t="shared" si="4"/>
        <v>1841.5300000000002</v>
      </c>
      <c r="F142" s="12">
        <v>1748.92</v>
      </c>
      <c r="G142" s="18">
        <v>271</v>
      </c>
    </row>
    <row r="143" spans="1:7" x14ac:dyDescent="0.3">
      <c r="A143" s="9">
        <v>55004</v>
      </c>
      <c r="B143" s="10" t="s">
        <v>137</v>
      </c>
      <c r="C143" s="11">
        <v>1593.75</v>
      </c>
      <c r="D143" s="11">
        <v>140.76</v>
      </c>
      <c r="E143" s="11">
        <f t="shared" si="4"/>
        <v>1452.99</v>
      </c>
      <c r="F143" s="12">
        <v>1429.75</v>
      </c>
      <c r="G143" s="18">
        <v>164</v>
      </c>
    </row>
    <row r="144" spans="1:7" x14ac:dyDescent="0.3">
      <c r="A144" s="9">
        <v>63003</v>
      </c>
      <c r="B144" s="10" t="s">
        <v>129</v>
      </c>
      <c r="C144" s="11">
        <v>8904.26</v>
      </c>
      <c r="D144" s="11">
        <v>786.4</v>
      </c>
      <c r="E144" s="11">
        <f t="shared" si="4"/>
        <v>8117.8600000000006</v>
      </c>
      <c r="F144" s="12">
        <v>7586.26</v>
      </c>
      <c r="G144" s="18">
        <v>1318</v>
      </c>
    </row>
    <row r="145" spans="1:7" x14ac:dyDescent="0.3">
      <c r="A145" s="13" t="s">
        <v>10</v>
      </c>
      <c r="B145" s="14"/>
      <c r="C145" s="15">
        <f>SUM(C8:C144)</f>
        <v>565609.24000000022</v>
      </c>
      <c r="D145" s="15">
        <f>SUM(D8:D144)</f>
        <v>49973.35000000002</v>
      </c>
      <c r="E145" s="15">
        <f>SUM(E8:E144)</f>
        <v>515635.89000000013</v>
      </c>
      <c r="F145" s="15">
        <v>481796.24000000011</v>
      </c>
      <c r="G145" s="15">
        <v>83813</v>
      </c>
    </row>
    <row r="147" spans="1:7" x14ac:dyDescent="0.3">
      <c r="C147" s="17"/>
      <c r="D147" s="17" t="s">
        <v>10</v>
      </c>
      <c r="E147" s="17"/>
    </row>
    <row r="148" spans="1:7" ht="15.75" x14ac:dyDescent="0.3">
      <c r="C148" s="16"/>
      <c r="D148" s="16"/>
      <c r="E148" s="16"/>
    </row>
  </sheetData>
  <sortState ref="A8:G144">
    <sortCondition ref="B8:B144"/>
  </sortState>
  <mergeCells count="4">
    <mergeCell ref="A4:G4"/>
    <mergeCell ref="A2:G2"/>
    <mergeCell ref="A1:G1"/>
    <mergeCell ref="A3:G3"/>
  </mergeCells>
  <pageMargins left="0.25" right="0.25" top="0.5" bottom="0.25" header="0.5" footer="0.5"/>
  <pageSetup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Rounded</vt:lpstr>
      <vt:lpstr>Rounded!Print_Area</vt:lpstr>
      <vt:lpstr>Rounded!Print_Titles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2018-11-06T14:37:36Z</cp:lastPrinted>
  <dcterms:created xsi:type="dcterms:W3CDTF">2011-02-22T14:50:52Z</dcterms:created>
  <dcterms:modified xsi:type="dcterms:W3CDTF">2018-11-06T14:41:31Z</dcterms:modified>
</cp:coreProperties>
</file>