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tate Aid\1. State Aid Calculations\FY2020 State Aid\BUDGET DOCUMENTS\"/>
    </mc:Choice>
  </mc:AlternateContent>
  <xr:revisionPtr revIDLastSave="0" documentId="13_ncr:1_{7D95767E-D183-4C77-9F01-603D1BD4CBDF}" xr6:coauthVersionLast="36" xr6:coauthVersionMax="36" xr10:uidLastSave="{00000000-0000-0000-0000-000000000000}"/>
  <bookViews>
    <workbookView xWindow="0" yWindow="1530" windowWidth="14865" windowHeight="8985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8" i="1" l="1"/>
  <c r="H19" i="1" s="1"/>
  <c r="H20" i="1" s="1"/>
  <c r="H21" i="1" s="1"/>
  <c r="H22" i="1" s="1"/>
  <c r="H29" i="1"/>
  <c r="H30" i="1" s="1"/>
</calcChain>
</file>

<file path=xl/sharedStrings.xml><?xml version="1.0" encoding="utf-8"?>
<sst xmlns="http://schemas.openxmlformats.org/spreadsheetml/2006/main" count="35" uniqueCount="28">
  <si>
    <t xml:space="preserve"> </t>
  </si>
  <si>
    <t>Operates a secondary attendance center</t>
  </si>
  <si>
    <t xml:space="preserve">Divide the fall enrollment by square miles:  </t>
  </si>
  <si>
    <t>Step 1:</t>
  </si>
  <si>
    <t>Step 2:</t>
  </si>
  <si>
    <t>Multiply the result of step 1 times negative 0.125</t>
  </si>
  <si>
    <t>Step 3:</t>
  </si>
  <si>
    <t>Add 0.0625 to the result of step 2</t>
  </si>
  <si>
    <t>Step 4:</t>
  </si>
  <si>
    <t>Step 5:</t>
  </si>
  <si>
    <t>Subtract fall enrollment from 232</t>
  </si>
  <si>
    <t>OR</t>
  </si>
  <si>
    <t>FALL ENROLLMENT =</t>
  </si>
  <si>
    <t>Nearest public high school is greater than or equal to 15 miles</t>
  </si>
  <si>
    <t>School district requests maximum allowable levy for general fund</t>
  </si>
  <si>
    <t xml:space="preserve">State aid fall enrollment per square mile is less than or equal to .5 </t>
  </si>
  <si>
    <t>Land area of the school district is greater than or equal to 400 square miles</t>
  </si>
  <si>
    <t>DISTRICT AREA IN SQ. MILES =</t>
  </si>
  <si>
    <t xml:space="preserve">Multiply the sum of step 3 times fall enrollment </t>
  </si>
  <si>
    <t>(step 5 may not exceed $110,000)</t>
  </si>
  <si>
    <t>(step 2 may not exceed $110,000)</t>
  </si>
  <si>
    <t>Fall 2019 State aid fall enrollment less than or equal to 500</t>
  </si>
  <si>
    <t>FY2020 Sparsity Funding - Budgeting</t>
  </si>
  <si>
    <t>Multiply the result of step 4 times $4,322.11 (75% of $5,762.81)</t>
  </si>
  <si>
    <t>Multiply the result of step 1 times $4,322.11  (75% of $5,762.81)</t>
  </si>
  <si>
    <r>
      <t xml:space="preserve">Determine Eligibility: (must answer yes to </t>
    </r>
    <r>
      <rPr>
        <b/>
        <sz val="14"/>
        <rFont val="Ebrima"/>
      </rPr>
      <t>all</t>
    </r>
    <r>
      <rPr>
        <sz val="14"/>
        <rFont val="Ebrima"/>
      </rPr>
      <t xml:space="preserve"> the below requirements)</t>
    </r>
  </si>
  <si>
    <t>as of 3/7/2019</t>
  </si>
  <si>
    <t>Questions - contact Bobbi Leiferman, (605) 773-5407 or bobbi.leiferman@state.sd.us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</si>
</sst>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4" x14ac:knownFonts="1">
    <font>
      <sz val="10"/>
      <name val="Arial"/>
    </font>
    <font>
      <sz val="8"/>
      <name val="Arial"/>
      <family val="2"/>
    </font>
    <font>
      <sz val="18"/>
      <name val="Ebrima"/>
    </font>
    <font>
      <sz val="12"/>
      <name val="Ebrima"/>
    </font>
    <font>
      <sz val="14"/>
      <name val="Ebrima"/>
    </font>
    <font>
      <b/>
      <sz val="14"/>
      <name val="Ebrima"/>
    </font>
    <font>
      <i/>
      <sz val="12"/>
      <name val="Ebrima"/>
    </font>
    <font>
      <sz val="12"/>
      <color rgb="FFFF0000"/>
      <name val="Ebrima"/>
    </font>
    <font>
      <sz val="10"/>
      <name val="Ebrima"/>
    </font>
    <font>
      <b/>
      <u/>
      <sz val="18"/>
      <name val="Ebrima"/>
    </font>
    <font>
      <b/>
      <u/>
      <sz val="12"/>
      <name val="Ebrima"/>
    </font>
    <font>
      <b/>
      <sz val="12"/>
      <name val="Ebrima"/>
    </font>
    <font>
      <b/>
      <sz val="18"/>
      <name val="Ebrima"/>
    </font>
    <font>
      <sz val="9"/>
      <name val="Ebrima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0" xfId="0" applyFont="1" applyProtection="1"/>
    <xf numFmtId="0" fontId="4" fillId="0" borderId="0" xfId="0" applyFont="1" applyProtection="1"/>
    <xf numFmtId="0" fontId="3" fillId="2" borderId="1" xfId="0" applyFont="1" applyFill="1" applyBorder="1" applyProtection="1">
      <protection locked="0"/>
    </xf>
    <xf numFmtId="0" fontId="3" fillId="2" borderId="2" xfId="0" applyFont="1" applyFill="1" applyBorder="1" applyProtection="1">
      <protection locked="0"/>
    </xf>
    <xf numFmtId="0" fontId="3" fillId="0" borderId="0" xfId="0" applyFont="1" applyBorder="1" applyProtection="1"/>
    <xf numFmtId="0" fontId="3" fillId="0" borderId="3" xfId="0" applyFont="1" applyBorder="1" applyProtection="1"/>
    <xf numFmtId="0" fontId="3" fillId="0" borderId="4" xfId="0" applyFont="1" applyBorder="1" applyProtection="1"/>
    <xf numFmtId="0" fontId="3" fillId="0" borderId="5" xfId="0" applyFont="1" applyBorder="1" applyProtection="1"/>
    <xf numFmtId="0" fontId="4" fillId="0" borderId="6" xfId="0" applyFont="1" applyBorder="1" applyAlignment="1" applyProtection="1">
      <alignment horizontal="right"/>
    </xf>
    <xf numFmtId="0" fontId="4" fillId="0" borderId="0" xfId="0" applyFont="1" applyBorder="1" applyAlignment="1" applyProtection="1">
      <alignment horizontal="right"/>
    </xf>
    <xf numFmtId="0" fontId="4" fillId="0" borderId="11" xfId="0" applyFont="1" applyBorder="1" applyAlignment="1" applyProtection="1">
      <alignment horizontal="right"/>
    </xf>
    <xf numFmtId="0" fontId="3" fillId="2" borderId="10" xfId="0" applyFont="1" applyFill="1" applyBorder="1" applyProtection="1">
      <protection locked="0"/>
    </xf>
    <xf numFmtId="0" fontId="3" fillId="0" borderId="7" xfId="0" applyFont="1" applyBorder="1" applyProtection="1"/>
    <xf numFmtId="0" fontId="4" fillId="0" borderId="6" xfId="0" applyFont="1" applyBorder="1" applyAlignment="1" applyProtection="1">
      <alignment horizontal="right"/>
    </xf>
    <xf numFmtId="0" fontId="6" fillId="0" borderId="6" xfId="0" applyFont="1" applyBorder="1" applyProtection="1"/>
    <xf numFmtId="0" fontId="3" fillId="0" borderId="1" xfId="0" applyFont="1" applyBorder="1" applyProtection="1"/>
    <xf numFmtId="0" fontId="3" fillId="0" borderId="2" xfId="0" applyFont="1" applyBorder="1" applyProtection="1"/>
    <xf numFmtId="0" fontId="7" fillId="0" borderId="0" xfId="0" applyFont="1" applyBorder="1" applyProtection="1"/>
    <xf numFmtId="164" fontId="3" fillId="0" borderId="2" xfId="0" applyNumberFormat="1" applyFont="1" applyBorder="1" applyProtection="1"/>
    <xf numFmtId="0" fontId="6" fillId="0" borderId="8" xfId="0" applyFont="1" applyBorder="1" applyProtection="1"/>
    <xf numFmtId="164" fontId="3" fillId="0" borderId="1" xfId="0" applyNumberFormat="1" applyFont="1" applyBorder="1" applyProtection="1"/>
    <xf numFmtId="0" fontId="3" fillId="0" borderId="9" xfId="0" applyFont="1" applyBorder="1" applyAlignment="1" applyProtection="1">
      <alignment wrapText="1"/>
    </xf>
    <xf numFmtId="0" fontId="6" fillId="0" borderId="0" xfId="0" applyFont="1" applyBorder="1" applyProtection="1"/>
    <xf numFmtId="164" fontId="3" fillId="0" borderId="0" xfId="0" applyNumberFormat="1" applyFont="1" applyBorder="1" applyProtection="1"/>
    <xf numFmtId="0" fontId="3" fillId="0" borderId="0" xfId="0" applyFont="1" applyBorder="1" applyAlignment="1" applyProtection="1">
      <alignment wrapText="1"/>
    </xf>
    <xf numFmtId="0" fontId="9" fillId="2" borderId="0" xfId="0" applyFont="1" applyFill="1" applyAlignment="1" applyProtection="1">
      <alignment horizontal="center" vertical="center"/>
    </xf>
    <xf numFmtId="0" fontId="10" fillId="0" borderId="0" xfId="0" applyFont="1" applyFill="1" applyAlignment="1" applyProtection="1">
      <alignment horizontal="center" vertical="center"/>
    </xf>
    <xf numFmtId="0" fontId="3" fillId="0" borderId="8" xfId="0" applyFont="1" applyBorder="1" applyProtection="1"/>
    <xf numFmtId="0" fontId="3" fillId="0" borderId="9" xfId="0" applyFont="1" applyBorder="1" applyProtection="1"/>
    <xf numFmtId="0" fontId="11" fillId="0" borderId="0" xfId="0" applyFont="1" applyAlignment="1" applyProtection="1">
      <alignment horizontal="left" wrapText="1"/>
    </xf>
    <xf numFmtId="0" fontId="2" fillId="0" borderId="0" xfId="0" applyFont="1" applyAlignment="1" applyProtection="1">
      <alignment horizontal="center"/>
    </xf>
    <xf numFmtId="0" fontId="12" fillId="0" borderId="0" xfId="0" applyFont="1" applyAlignment="1" applyProtection="1">
      <alignment horizontal="left"/>
    </xf>
    <xf numFmtId="0" fontId="13" fillId="0" borderId="0" xfId="0" applyFont="1" applyAlignment="1" applyProtection="1">
      <alignment horizontal="center"/>
    </xf>
    <xf numFmtId="0" fontId="8" fillId="0" borderId="7" xfId="0" applyFont="1" applyBorder="1" applyAlignment="1" applyProtection="1">
      <alignment horizontal="center" wrapText="1"/>
    </xf>
    <xf numFmtId="0" fontId="8" fillId="0" borderId="0" xfId="0" applyFont="1" applyProtection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200025</xdr:colOff>
      <xdr:row>4</xdr:row>
      <xdr:rowOff>0</xdr:rowOff>
    </xdr:from>
    <xdr:to>
      <xdr:col>2</xdr:col>
      <xdr:colOff>276225</xdr:colOff>
      <xdr:row>4</xdr:row>
      <xdr:rowOff>190500</xdr:rowOff>
    </xdr:to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400175" y="228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85725</xdr:colOff>
      <xdr:row>14</xdr:row>
      <xdr:rowOff>66676</xdr:rowOff>
    </xdr:from>
    <xdr:to>
      <xdr:col>8</xdr:col>
      <xdr:colOff>1028700</xdr:colOff>
      <xdr:row>16</xdr:row>
      <xdr:rowOff>171450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5524500" y="3848101"/>
          <a:ext cx="1933575" cy="619124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Estrangelo Edessa" panose="03080600000000000000" pitchFamily="66" charset="0"/>
              <a:cs typeface="Estrangelo Edessa" panose="03080600000000000000" pitchFamily="66" charset="0"/>
            </a:rPr>
            <a:t>Enter your district's fall enrollment here if less than 83 or greater than 232.</a:t>
          </a:r>
        </a:p>
      </xdr:txBody>
    </xdr:sp>
    <xdr:clientData/>
  </xdr:twoCellAnchor>
  <xdr:twoCellAnchor>
    <xdr:from>
      <xdr:col>5</xdr:col>
      <xdr:colOff>47625</xdr:colOff>
      <xdr:row>15</xdr:row>
      <xdr:rowOff>0</xdr:rowOff>
    </xdr:from>
    <xdr:to>
      <xdr:col>7</xdr:col>
      <xdr:colOff>66675</xdr:colOff>
      <xdr:row>15</xdr:row>
      <xdr:rowOff>114300</xdr:rowOff>
    </xdr:to>
    <xdr:sp macro="" textlink="">
      <xdr:nvSpPr>
        <xdr:cNvPr id="1077" name="Line 4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>
          <a:spLocks noChangeShapeType="1"/>
        </xdr:cNvSpPr>
      </xdr:nvSpPr>
      <xdr:spPr bwMode="auto">
        <a:xfrm flipH="1">
          <a:off x="3781425" y="2943225"/>
          <a:ext cx="1114425" cy="114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304800</xdr:colOff>
      <xdr:row>26</xdr:row>
      <xdr:rowOff>28575</xdr:rowOff>
    </xdr:from>
    <xdr:to>
      <xdr:col>7</xdr:col>
      <xdr:colOff>847725</xdr:colOff>
      <xdr:row>27</xdr:row>
      <xdr:rowOff>247650</xdr:rowOff>
    </xdr:to>
    <xdr:sp macro="" textlink="">
      <xdr:nvSpPr>
        <xdr:cNvPr id="1029" name="Text Box 5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3695700" y="7534275"/>
          <a:ext cx="2590800" cy="4381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Estrangelo Edessa" panose="03080600000000000000" pitchFamily="66" charset="0"/>
              <a:cs typeface="Estrangelo Edessa" panose="03080600000000000000" pitchFamily="66" charset="0"/>
            </a:rPr>
            <a:t>Enter your district's fall enrollment here if greater than 82 but less than 233.</a:t>
          </a:r>
        </a:p>
      </xdr:txBody>
    </xdr:sp>
    <xdr:clientData/>
  </xdr:twoCellAnchor>
  <xdr:twoCellAnchor>
    <xdr:from>
      <xdr:col>4</xdr:col>
      <xdr:colOff>19050</xdr:colOff>
      <xdr:row>27</xdr:row>
      <xdr:rowOff>9525</xdr:rowOff>
    </xdr:from>
    <xdr:to>
      <xdr:col>4</xdr:col>
      <xdr:colOff>295275</xdr:colOff>
      <xdr:row>27</xdr:row>
      <xdr:rowOff>76200</xdr:rowOff>
    </xdr:to>
    <xdr:sp macro="" textlink="">
      <xdr:nvSpPr>
        <xdr:cNvPr id="1079" name="Line 6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>
          <a:spLocks noChangeShapeType="1"/>
        </xdr:cNvSpPr>
      </xdr:nvSpPr>
      <xdr:spPr bwMode="auto">
        <a:xfrm flipH="1">
          <a:off x="3143250" y="6438900"/>
          <a:ext cx="276225" cy="666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6</xdr:col>
      <xdr:colOff>224865</xdr:colOff>
      <xdr:row>0</xdr:row>
      <xdr:rowOff>228600</xdr:rowOff>
    </xdr:from>
    <xdr:to>
      <xdr:col>9</xdr:col>
      <xdr:colOff>102879</xdr:colOff>
      <xdr:row>2</xdr:row>
      <xdr:rowOff>257175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1A55A0B1-3C04-44A6-B052-D0AF24C29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34965" y="228600"/>
          <a:ext cx="2821239" cy="695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4"/>
  <sheetViews>
    <sheetView showGridLines="0" tabSelected="1" workbookViewId="0">
      <selection activeCell="I7" sqref="I7"/>
    </sheetView>
  </sheetViews>
  <sheetFormatPr defaultRowHeight="17.25" x14ac:dyDescent="0.3"/>
  <cols>
    <col min="1" max="1" width="13" style="1" customWidth="1"/>
    <col min="2" max="2" width="9" style="1" customWidth="1"/>
    <col min="3" max="3" width="17.140625" style="1" customWidth="1"/>
    <col min="4" max="4" width="11.7109375" style="1" customWidth="1"/>
    <col min="5" max="6" width="9.140625" style="1"/>
    <col min="7" max="7" width="12.42578125" style="1" customWidth="1"/>
    <col min="8" max="8" width="14.85546875" style="1" customWidth="1"/>
    <col min="9" max="9" width="16.85546875" style="1" customWidth="1"/>
    <col min="10" max="16384" width="9.140625" style="1"/>
  </cols>
  <sheetData>
    <row r="1" spans="1:9" ht="26.25" x14ac:dyDescent="0.45">
      <c r="A1" s="32" t="s">
        <v>22</v>
      </c>
      <c r="B1" s="32"/>
      <c r="C1" s="32"/>
      <c r="D1" s="32"/>
      <c r="E1" s="32"/>
      <c r="F1" s="32"/>
      <c r="G1" s="32"/>
      <c r="H1" s="32"/>
      <c r="I1" s="32"/>
    </row>
    <row r="2" spans="1:9" ht="26.25" x14ac:dyDescent="0.45">
      <c r="A2" s="33" t="s">
        <v>26</v>
      </c>
      <c r="B2" s="31"/>
      <c r="D2" s="31"/>
      <c r="E2" s="31"/>
      <c r="F2" s="31"/>
      <c r="G2" s="31"/>
      <c r="H2" s="31"/>
      <c r="I2" s="31"/>
    </row>
    <row r="3" spans="1:9" ht="26.25" x14ac:dyDescent="0.45">
      <c r="A3" s="31"/>
      <c r="B3" s="31"/>
      <c r="C3" s="31"/>
      <c r="D3" s="31"/>
      <c r="E3" s="31"/>
      <c r="F3" s="31"/>
      <c r="G3" s="31"/>
      <c r="H3" s="31"/>
      <c r="I3" s="31"/>
    </row>
    <row r="4" spans="1:9" ht="26.25" x14ac:dyDescent="0.45">
      <c r="A4" s="31"/>
      <c r="B4" s="31"/>
      <c r="C4" s="31"/>
      <c r="D4" s="31"/>
      <c r="E4" s="31"/>
      <c r="F4" s="31"/>
      <c r="G4" s="31"/>
      <c r="H4" s="31"/>
      <c r="I4" s="31"/>
    </row>
    <row r="5" spans="1:9" ht="20.25" x14ac:dyDescent="0.35">
      <c r="A5" s="2" t="s">
        <v>25</v>
      </c>
      <c r="B5" s="2"/>
      <c r="C5" s="2"/>
      <c r="D5" s="2"/>
      <c r="E5" s="2"/>
      <c r="F5" s="2"/>
      <c r="G5" s="2"/>
      <c r="H5" s="2"/>
      <c r="I5" s="2"/>
    </row>
    <row r="7" spans="1:9" ht="24" customHeight="1" thickBot="1" x14ac:dyDescent="0.4">
      <c r="A7" s="3"/>
      <c r="C7" s="2" t="s">
        <v>21</v>
      </c>
      <c r="D7" s="2"/>
      <c r="E7" s="2"/>
    </row>
    <row r="8" spans="1:9" ht="24" customHeight="1" thickBot="1" x14ac:dyDescent="0.4">
      <c r="A8" s="4"/>
      <c r="C8" s="2" t="s">
        <v>16</v>
      </c>
      <c r="D8" s="2"/>
      <c r="E8" s="2"/>
    </row>
    <row r="9" spans="1:9" ht="24" customHeight="1" thickBot="1" x14ac:dyDescent="0.4">
      <c r="A9" s="4"/>
      <c r="B9" s="5" t="s">
        <v>0</v>
      </c>
      <c r="C9" s="2" t="s">
        <v>15</v>
      </c>
      <c r="D9" s="2"/>
      <c r="E9" s="2"/>
    </row>
    <row r="10" spans="1:9" ht="24" customHeight="1" thickBot="1" x14ac:dyDescent="0.4">
      <c r="A10" s="4"/>
      <c r="C10" s="2" t="s">
        <v>13</v>
      </c>
      <c r="D10" s="2"/>
      <c r="E10" s="2"/>
    </row>
    <row r="11" spans="1:9" ht="24" customHeight="1" thickBot="1" x14ac:dyDescent="0.4">
      <c r="A11" s="4"/>
      <c r="C11" s="2" t="s">
        <v>14</v>
      </c>
      <c r="D11" s="2"/>
      <c r="E11" s="2"/>
    </row>
    <row r="12" spans="1:9" ht="24" customHeight="1" thickBot="1" x14ac:dyDescent="0.4">
      <c r="A12" s="4"/>
      <c r="C12" s="2" t="s">
        <v>1</v>
      </c>
      <c r="D12" s="2"/>
      <c r="E12" s="2"/>
    </row>
    <row r="13" spans="1:9" ht="18.75" customHeight="1" x14ac:dyDescent="0.3">
      <c r="A13" s="5"/>
    </row>
    <row r="14" spans="1:9" ht="18.75" customHeight="1" thickBot="1" x14ac:dyDescent="0.35">
      <c r="A14" s="5"/>
    </row>
    <row r="15" spans="1:9" x14ac:dyDescent="0.3">
      <c r="A15" s="6" t="s">
        <v>0</v>
      </c>
      <c r="B15" s="7"/>
      <c r="C15" s="7"/>
      <c r="D15" s="7"/>
      <c r="E15" s="7"/>
      <c r="F15" s="7"/>
      <c r="G15" s="7"/>
      <c r="H15" s="7"/>
      <c r="I15" s="8"/>
    </row>
    <row r="16" spans="1:9" ht="23.25" customHeight="1" x14ac:dyDescent="0.35">
      <c r="A16" s="9" t="s">
        <v>12</v>
      </c>
      <c r="B16" s="10"/>
      <c r="C16" s="10"/>
      <c r="D16" s="11"/>
      <c r="E16" s="12"/>
      <c r="F16" s="5"/>
      <c r="G16" s="5"/>
      <c r="H16" s="5"/>
      <c r="I16" s="13"/>
    </row>
    <row r="17" spans="1:9" ht="23.25" customHeight="1" x14ac:dyDescent="0.35">
      <c r="A17" s="14"/>
      <c r="B17" s="10" t="s">
        <v>17</v>
      </c>
      <c r="C17" s="10"/>
      <c r="D17" s="11"/>
      <c r="E17" s="12"/>
      <c r="F17" s="5"/>
      <c r="G17" s="5"/>
      <c r="H17" s="5"/>
      <c r="I17" s="13"/>
    </row>
    <row r="18" spans="1:9" ht="27" customHeight="1" thickBot="1" x14ac:dyDescent="0.35">
      <c r="A18" s="15" t="s">
        <v>3</v>
      </c>
      <c r="B18" s="5" t="s">
        <v>2</v>
      </c>
      <c r="C18" s="5"/>
      <c r="D18" s="5"/>
      <c r="E18" s="5"/>
      <c r="F18" s="5" t="s">
        <v>0</v>
      </c>
      <c r="G18" s="5"/>
      <c r="H18" s="16" t="e">
        <f>E16/E17</f>
        <v>#DIV/0!</v>
      </c>
      <c r="I18" s="13" t="s">
        <v>0</v>
      </c>
    </row>
    <row r="19" spans="1:9" ht="23.25" customHeight="1" thickBot="1" x14ac:dyDescent="0.35">
      <c r="A19" s="15" t="s">
        <v>4</v>
      </c>
      <c r="B19" s="5" t="s">
        <v>5</v>
      </c>
      <c r="C19" s="5"/>
      <c r="D19" s="5"/>
      <c r="E19" s="5"/>
      <c r="F19" s="5"/>
      <c r="G19" s="5"/>
      <c r="H19" s="17" t="e">
        <f>IF(H18&gt;0.5,0,H18*-0.125)</f>
        <v>#DIV/0!</v>
      </c>
      <c r="I19" s="13"/>
    </row>
    <row r="20" spans="1:9" ht="24" customHeight="1" thickBot="1" x14ac:dyDescent="0.35">
      <c r="A20" s="15" t="s">
        <v>6</v>
      </c>
      <c r="B20" s="5" t="s">
        <v>7</v>
      </c>
      <c r="C20" s="5"/>
      <c r="D20" s="5"/>
      <c r="E20" s="5"/>
      <c r="F20" s="5"/>
      <c r="G20" s="5"/>
      <c r="H20" s="17" t="e">
        <f>IF(H19=0,0,H19+0.0625)</f>
        <v>#DIV/0!</v>
      </c>
      <c r="I20" s="13"/>
    </row>
    <row r="21" spans="1:9" ht="25.5" customHeight="1" thickBot="1" x14ac:dyDescent="0.35">
      <c r="A21" s="15" t="s">
        <v>8</v>
      </c>
      <c r="B21" s="5" t="s">
        <v>18</v>
      </c>
      <c r="C21" s="5"/>
      <c r="D21" s="5"/>
      <c r="E21" s="5"/>
      <c r="F21" s="5"/>
      <c r="G21" s="5"/>
      <c r="H21" s="17" t="e">
        <f>IF(H20&lt;0,0,H20*E16)</f>
        <v>#DIV/0!</v>
      </c>
      <c r="I21" s="13"/>
    </row>
    <row r="22" spans="1:9" ht="34.5" customHeight="1" thickBot="1" x14ac:dyDescent="0.35">
      <c r="A22" s="15" t="s">
        <v>9</v>
      </c>
      <c r="B22" s="5" t="s">
        <v>23</v>
      </c>
      <c r="C22" s="18"/>
      <c r="D22" s="18"/>
      <c r="E22" s="18"/>
      <c r="F22" s="5"/>
      <c r="G22" s="5"/>
      <c r="H22" s="19" t="e">
        <f>IF(H21*4322.11&lt;110000,H21*4322.11,110000)</f>
        <v>#DIV/0!</v>
      </c>
      <c r="I22" s="34" t="s">
        <v>19</v>
      </c>
    </row>
    <row r="23" spans="1:9" ht="18" thickBot="1" x14ac:dyDescent="0.35">
      <c r="A23" s="20"/>
      <c r="B23" s="16"/>
      <c r="C23" s="16"/>
      <c r="D23" s="16"/>
      <c r="E23" s="16"/>
      <c r="F23" s="16"/>
      <c r="G23" s="16"/>
      <c r="H23" s="21"/>
      <c r="I23" s="22"/>
    </row>
    <row r="24" spans="1:9" x14ac:dyDescent="0.3">
      <c r="A24" s="23"/>
      <c r="B24" s="5"/>
      <c r="C24" s="5"/>
      <c r="D24" s="5"/>
      <c r="E24" s="5"/>
      <c r="F24" s="5"/>
      <c r="G24" s="5"/>
      <c r="H24" s="24"/>
      <c r="I24" s="25"/>
    </row>
    <row r="25" spans="1:9" ht="30" customHeight="1" x14ac:dyDescent="0.3">
      <c r="E25" s="26" t="s">
        <v>11</v>
      </c>
    </row>
    <row r="26" spans="1:9" ht="30" customHeight="1" thickBot="1" x14ac:dyDescent="0.35">
      <c r="E26" s="27"/>
    </row>
    <row r="27" spans="1:9" x14ac:dyDescent="0.3">
      <c r="A27" s="6"/>
      <c r="B27" s="7"/>
      <c r="C27" s="7"/>
      <c r="D27" s="7"/>
      <c r="E27" s="7"/>
      <c r="F27" s="7"/>
      <c r="G27" s="7"/>
      <c r="H27" s="7"/>
      <c r="I27" s="8"/>
    </row>
    <row r="28" spans="1:9" ht="21.75" customHeight="1" x14ac:dyDescent="0.35">
      <c r="A28" s="9" t="s">
        <v>12</v>
      </c>
      <c r="B28" s="10"/>
      <c r="C28" s="11"/>
      <c r="D28" s="12"/>
      <c r="E28" s="5" t="s">
        <v>0</v>
      </c>
      <c r="F28" s="5"/>
      <c r="G28" s="5"/>
      <c r="H28" s="5"/>
      <c r="I28" s="13"/>
    </row>
    <row r="29" spans="1:9" ht="22.5" customHeight="1" thickBot="1" x14ac:dyDescent="0.35">
      <c r="A29" s="15" t="s">
        <v>3</v>
      </c>
      <c r="B29" s="5" t="s">
        <v>10</v>
      </c>
      <c r="C29" s="5"/>
      <c r="D29" s="5"/>
      <c r="E29" s="5"/>
      <c r="F29" s="5"/>
      <c r="G29" s="5"/>
      <c r="H29" s="16">
        <f>232-D28</f>
        <v>232</v>
      </c>
      <c r="I29" s="13"/>
    </row>
    <row r="30" spans="1:9" ht="34.5" customHeight="1" thickBot="1" x14ac:dyDescent="0.35">
      <c r="A30" s="15" t="s">
        <v>4</v>
      </c>
      <c r="B30" s="5" t="s">
        <v>24</v>
      </c>
      <c r="C30" s="18"/>
      <c r="D30" s="18"/>
      <c r="E30" s="18"/>
      <c r="F30" s="18"/>
      <c r="G30" s="5"/>
      <c r="H30" s="19">
        <f>IF(H29*4322.11&lt;110000,H29*4322.11,110000)</f>
        <v>110000</v>
      </c>
      <c r="I30" s="34" t="s">
        <v>20</v>
      </c>
    </row>
    <row r="31" spans="1:9" ht="18" thickBot="1" x14ac:dyDescent="0.35">
      <c r="A31" s="28"/>
      <c r="B31" s="16"/>
      <c r="C31" s="16"/>
      <c r="D31" s="16"/>
      <c r="E31" s="16"/>
      <c r="F31" s="16"/>
      <c r="G31" s="16"/>
      <c r="H31" s="16"/>
      <c r="I31" s="29"/>
    </row>
    <row r="32" spans="1:9" s="35" customFormat="1" ht="28.5" customHeight="1" x14ac:dyDescent="0.25">
      <c r="A32" s="35" t="s">
        <v>27</v>
      </c>
    </row>
    <row r="33" spans="1:9" x14ac:dyDescent="0.3">
      <c r="A33" s="30"/>
      <c r="B33" s="30"/>
      <c r="C33" s="30"/>
      <c r="D33" s="30"/>
      <c r="E33" s="30"/>
      <c r="F33" s="30"/>
      <c r="G33" s="30"/>
      <c r="H33" s="30"/>
      <c r="I33" s="30"/>
    </row>
    <row r="34" spans="1:9" x14ac:dyDescent="0.3">
      <c r="A34" s="30"/>
      <c r="B34" s="30"/>
      <c r="C34" s="30"/>
      <c r="D34" s="30"/>
      <c r="E34" s="30"/>
      <c r="F34" s="30"/>
      <c r="G34" s="30"/>
      <c r="H34" s="30"/>
      <c r="I34" s="30"/>
    </row>
  </sheetData>
  <sheetProtection selectLockedCells="1"/>
  <mergeCells count="5">
    <mergeCell ref="A28:C28"/>
    <mergeCell ref="A1:I1"/>
    <mergeCell ref="A16:D16"/>
    <mergeCell ref="B17:D17"/>
    <mergeCell ref="A33:I34"/>
  </mergeCells>
  <phoneticPr fontId="1" type="noConversion"/>
  <dataValidations count="3">
    <dataValidation type="decimal" operator="notBetween" allowBlank="1" showInputMessage="1" showErrorMessage="1" errorTitle="Fall Enrollment" error="Must enter a number LESS than 83 OR GREATER than 232" sqref="E16" xr:uid="{00000000-0002-0000-0000-000000000000}">
      <formula1>83</formula1>
      <formula2>232</formula2>
    </dataValidation>
    <dataValidation type="whole" operator="greaterThanOrEqual" allowBlank="1" showInputMessage="1" showErrorMessage="1" errorTitle="District Area in Square Miles" error="Land Area must be Greater than or equal to 400 square miles." sqref="E17" xr:uid="{00000000-0002-0000-0000-000001000000}">
      <formula1>400</formula1>
    </dataValidation>
    <dataValidation type="decimal" allowBlank="1" showInputMessage="1" showErrorMessage="1" errorTitle="Fall Enrollment" error="Must be GREATER than 82 and LESS than 233." sqref="D28" xr:uid="{00000000-0002-0000-0000-000002000000}">
      <formula1>82</formula1>
      <formula2>232</formula2>
    </dataValidation>
  </dataValidations>
  <pageMargins left="0.75" right="0.75" top="0.56000000000000005" bottom="0.5" header="0.22" footer="0.22"/>
  <pageSetup scale="74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State of South Dakota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depr14748</dc:creator>
  <cp:lastModifiedBy>Woodmansey, Susan</cp:lastModifiedBy>
  <cp:lastPrinted>2019-03-07T14:33:53Z</cp:lastPrinted>
  <dcterms:created xsi:type="dcterms:W3CDTF">2007-03-28T13:23:28Z</dcterms:created>
  <dcterms:modified xsi:type="dcterms:W3CDTF">2019-03-07T14:34:16Z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