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N:\State Aid\1. State Aid Calculations\FY2020 State Aid\BUDGET DOCUMENTS\"/>
    </mc:Choice>
  </mc:AlternateContent>
  <xr:revisionPtr revIDLastSave="0" documentId="8_{5261E0DC-1CAA-486F-B4CF-A8CD1E945134}" xr6:coauthVersionLast="41" xr6:coauthVersionMax="41" xr10:uidLastSave="{00000000-0000-0000-0000-000000000000}"/>
  <bookViews>
    <workbookView xWindow="-120" yWindow="-120" windowWidth="29040" windowHeight="15840" xr2:uid="{00000000-000D-0000-FFFF-FFFF00000000}"/>
  </bookViews>
  <sheets>
    <sheet name="General Fund" sheetId="1" r:id="rId1"/>
  </sheets>
  <definedNames>
    <definedName name="_xlnm.Print_Area" localSheetId="0">'General Fund'!$A$1:$N$27</definedName>
    <definedName name="_xlnm.Print_Titles" localSheetId="0">'General Fund'!$2:$2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13" i="1" l="1"/>
  <c r="L13" i="1" l="1"/>
</calcChain>
</file>

<file path=xl/sharedStrings.xml><?xml version="1.0" encoding="utf-8"?>
<sst xmlns="http://schemas.openxmlformats.org/spreadsheetml/2006/main" count="94" uniqueCount="73">
  <si>
    <t>Classification of Property</t>
  </si>
  <si>
    <t>General State Aid Formula</t>
  </si>
  <si>
    <t>Agricultural</t>
  </si>
  <si>
    <t>Non-Ag Z</t>
  </si>
  <si>
    <t>Owner-Occupied</t>
  </si>
  <si>
    <t>Non-Agricultural &amp; Utilities</t>
  </si>
  <si>
    <t>Total % Increase</t>
  </si>
  <si>
    <t>Inflation %</t>
  </si>
  <si>
    <t>One-Time Allocation</t>
  </si>
  <si>
    <t>One-Time Allocations</t>
  </si>
  <si>
    <t>2007 Payable in 2008</t>
  </si>
  <si>
    <t>est. $33.00</t>
  </si>
  <si>
    <t>2008 Payable in 2009</t>
  </si>
  <si>
    <t>Teacher Salary Enhancement</t>
  </si>
  <si>
    <t>2009 Payable in 2010</t>
  </si>
  <si>
    <t>2010 Payable in 2011</t>
  </si>
  <si>
    <t>District AYP Eligible Alloc/ADM</t>
  </si>
  <si>
    <t>Teacher Comp Asst. Program</t>
  </si>
  <si>
    <t>n/a</t>
  </si>
  <si>
    <t>2011 Payable in 2012</t>
  </si>
  <si>
    <t>2012 Payable in 2013</t>
  </si>
  <si>
    <t>2013 Payable in 2014</t>
  </si>
  <si>
    <t xml:space="preserve"> </t>
  </si>
  <si>
    <t>Sept. 24th</t>
  </si>
  <si>
    <t>Sept. 30th</t>
  </si>
  <si>
    <t>Sept. 28th</t>
  </si>
  <si>
    <t>Sept. 27th</t>
  </si>
  <si>
    <t>Sept. 25th</t>
  </si>
  <si>
    <t>Sept. 26th</t>
  </si>
  <si>
    <t>2014 Payable in 2015</t>
  </si>
  <si>
    <t>Fall 2007</t>
  </si>
  <si>
    <t>Fall 2008</t>
  </si>
  <si>
    <t>Fall 2009</t>
  </si>
  <si>
    <t>Fall 2010</t>
  </si>
  <si>
    <t>Fall 2011</t>
  </si>
  <si>
    <t>Fall 2012</t>
  </si>
  <si>
    <t>Fall 2013</t>
  </si>
  <si>
    <t>Fall 2014</t>
  </si>
  <si>
    <t>2015 Payable in 2016</t>
  </si>
  <si>
    <t>Fall 2015</t>
  </si>
  <si>
    <t>2016 Payable in 2017</t>
  </si>
  <si>
    <t>Fall 2016</t>
  </si>
  <si>
    <t>NEW funding formula implemented</t>
  </si>
  <si>
    <t>Workforce Education (May 2016)</t>
  </si>
  <si>
    <t>Description</t>
  </si>
  <si>
    <t>FY2008 per student</t>
  </si>
  <si>
    <t>FY2009 per student</t>
  </si>
  <si>
    <t>FY2010 per student</t>
  </si>
  <si>
    <t>FY2011 per student</t>
  </si>
  <si>
    <t>FY2012 per student</t>
  </si>
  <si>
    <t xml:space="preserve">FY2013 per student </t>
  </si>
  <si>
    <t>FY2014 per student</t>
  </si>
  <si>
    <t>FY2015 per student</t>
  </si>
  <si>
    <t>FY2016 per student</t>
  </si>
  <si>
    <t xml:space="preserve">                  </t>
  </si>
  <si>
    <t>2017 Payable in 2018</t>
  </si>
  <si>
    <t>Fall 2017</t>
  </si>
  <si>
    <t>Sept. 29th</t>
  </si>
  <si>
    <t>Overhead Rate</t>
  </si>
  <si>
    <t>Per Student Equivalent</t>
  </si>
  <si>
    <t>Fall 2018</t>
  </si>
  <si>
    <t>2018 Payable in 2019</t>
  </si>
  <si>
    <t>FY2017 Target Tchr Salary</t>
  </si>
  <si>
    <t>FY2018 Target Tchr Salary</t>
  </si>
  <si>
    <t>FY2019 Target Tchr Salary</t>
  </si>
  <si>
    <t>2019 Payable in 2020</t>
  </si>
  <si>
    <t>FY2020 Target Tchr Salary</t>
  </si>
  <si>
    <t>5 Year History of General Fund Levies</t>
  </si>
  <si>
    <t>Fall 2019</t>
  </si>
  <si>
    <t>5 Year History of the General Aid Allocations</t>
  </si>
  <si>
    <t>State Aid Fall Enrollment (SAFE)  Student Count</t>
  </si>
  <si>
    <t>Date of Student Count (last Friday of September)</t>
  </si>
  <si>
    <t>as of 8/14/2019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</si>
</sst>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164" formatCode="#,##0.000_);\(#,##0.000\)"/>
    <numFmt numFmtId="165" formatCode="&quot;$&quot;#,##0.000_);\(&quot;$&quot;#,##0.000\)"/>
    <numFmt numFmtId="166" formatCode="0.0%"/>
  </numFmts>
  <fonts count="12" x14ac:knownFonts="1">
    <font>
      <sz val="10"/>
      <name val="Comic Sans MS"/>
    </font>
    <font>
      <sz val="8"/>
      <name val="Comic Sans MS"/>
      <family val="4"/>
    </font>
    <font>
      <b/>
      <sz val="18"/>
      <color rgb="FF002060"/>
      <name val="Ebrima"/>
    </font>
    <font>
      <sz val="9"/>
      <color rgb="FF002060"/>
      <name val="Ebrima"/>
    </font>
    <font>
      <sz val="11"/>
      <color rgb="FF002060"/>
      <name val="Ebrima"/>
    </font>
    <font>
      <sz val="14"/>
      <color theme="0"/>
      <name val="Ebrima"/>
    </font>
    <font>
      <sz val="12"/>
      <color rgb="FF002060"/>
      <name val="Ebrima"/>
    </font>
    <font>
      <sz val="10"/>
      <color rgb="FF002060"/>
      <name val="Ebrima"/>
    </font>
    <font>
      <b/>
      <sz val="9"/>
      <color rgb="FF002060"/>
      <name val="Ebrima"/>
    </font>
    <font>
      <sz val="11"/>
      <color theme="2"/>
      <name val="Ebrima"/>
    </font>
    <font>
      <sz val="12"/>
      <color rgb="FFC00000"/>
      <name val="Ebrima"/>
    </font>
    <font>
      <sz val="14"/>
      <color theme="2"/>
      <name val="Ebrima"/>
    </font>
  </fonts>
  <fills count="7">
    <fill>
      <patternFill patternType="none"/>
    </fill>
    <fill>
      <patternFill patternType="gray125"/>
    </fill>
    <fill>
      <patternFill patternType="solid">
        <fgColor theme="9" tint="-0.4999847407452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/>
      <right/>
      <top style="thin">
        <color indexed="23"/>
      </top>
      <bottom/>
      <diagonal/>
    </border>
    <border>
      <left/>
      <right/>
      <top/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 applyBorder="1" applyAlignment="1">
      <alignment horizontal="left"/>
    </xf>
    <xf numFmtId="0" fontId="3" fillId="0" borderId="0" xfId="0" applyFont="1" applyFill="1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6" fillId="0" borderId="1" xfId="0" applyFont="1" applyBorder="1" applyAlignment="1">
      <alignment wrapText="1"/>
    </xf>
    <xf numFmtId="7" fontId="6" fillId="0" borderId="1" xfId="0" applyNumberFormat="1" applyFont="1" applyFill="1" applyBorder="1"/>
    <xf numFmtId="165" fontId="6" fillId="0" borderId="1" xfId="0" applyNumberFormat="1" applyFont="1" applyFill="1" applyBorder="1"/>
    <xf numFmtId="165" fontId="6" fillId="0" borderId="1" xfId="0" applyNumberFormat="1" applyFont="1" applyFill="1" applyBorder="1" applyAlignment="1">
      <alignment horizontal="center"/>
    </xf>
    <xf numFmtId="0" fontId="7" fillId="0" borderId="3" xfId="0" applyFont="1" applyBorder="1" applyAlignment="1">
      <alignment wrapText="1"/>
    </xf>
    <xf numFmtId="7" fontId="7" fillId="0" borderId="3" xfId="0" applyNumberFormat="1" applyFont="1" applyFill="1" applyBorder="1"/>
    <xf numFmtId="165" fontId="7" fillId="0" borderId="3" xfId="0" applyNumberFormat="1" applyFont="1" applyFill="1" applyBorder="1"/>
    <xf numFmtId="0" fontId="2" fillId="0" borderId="3" xfId="0" applyFont="1" applyBorder="1" applyAlignment="1">
      <alignment horizontal="center" wrapText="1"/>
    </xf>
    <xf numFmtId="0" fontId="2" fillId="0" borderId="3" xfId="0" applyFont="1" applyBorder="1" applyAlignment="1">
      <alignment horizontal="center"/>
    </xf>
    <xf numFmtId="0" fontId="8" fillId="0" borderId="3" xfId="0" applyFont="1" applyFill="1" applyBorder="1" applyAlignment="1">
      <alignment horizontal="center" wrapText="1"/>
    </xf>
    <xf numFmtId="0" fontId="4" fillId="0" borderId="1" xfId="0" applyFont="1" applyBorder="1" applyAlignment="1">
      <alignment wrapText="1"/>
    </xf>
    <xf numFmtId="7" fontId="9" fillId="2" borderId="1" xfId="0" applyNumberFormat="1" applyFont="1" applyFill="1" applyBorder="1" applyAlignment="1">
      <alignment horizontal="center"/>
    </xf>
    <xf numFmtId="7" fontId="9" fillId="4" borderId="1" xfId="0" applyNumberFormat="1" applyFont="1" applyFill="1" applyBorder="1" applyAlignment="1">
      <alignment horizontal="center"/>
    </xf>
    <xf numFmtId="0" fontId="7" fillId="0" borderId="0" xfId="0" applyFont="1" applyAlignment="1">
      <alignment wrapText="1"/>
    </xf>
    <xf numFmtId="0" fontId="7" fillId="0" borderId="0" xfId="0" applyFont="1"/>
    <xf numFmtId="0" fontId="7" fillId="0" borderId="0" xfId="0" applyFont="1" applyBorder="1"/>
    <xf numFmtId="0" fontId="7" fillId="0" borderId="0" xfId="0" applyFont="1" applyFill="1" applyBorder="1"/>
    <xf numFmtId="164" fontId="3" fillId="0" borderId="0" xfId="0" applyNumberFormat="1" applyFont="1"/>
    <xf numFmtId="0" fontId="3" fillId="0" borderId="0" xfId="0" applyFont="1" applyFill="1" applyBorder="1"/>
    <xf numFmtId="0" fontId="3" fillId="0" borderId="0" xfId="0" applyFont="1" applyAlignment="1">
      <alignment wrapText="1"/>
    </xf>
    <xf numFmtId="6" fontId="3" fillId="0" borderId="0" xfId="0" applyNumberFormat="1" applyFont="1" applyFill="1" applyBorder="1" applyAlignment="1"/>
    <xf numFmtId="0" fontId="3" fillId="0" borderId="0" xfId="0" applyFont="1" applyBorder="1"/>
    <xf numFmtId="7" fontId="6" fillId="0" borderId="1" xfId="0" applyNumberFormat="1" applyFont="1" applyFill="1" applyBorder="1" applyAlignment="1">
      <alignment horizontal="center"/>
    </xf>
    <xf numFmtId="5" fontId="6" fillId="0" borderId="1" xfId="0" applyNumberFormat="1" applyFont="1" applyFill="1" applyBorder="1"/>
    <xf numFmtId="10" fontId="6" fillId="0" borderId="1" xfId="0" applyNumberFormat="1" applyFont="1" applyFill="1" applyBorder="1"/>
    <xf numFmtId="10" fontId="6" fillId="0" borderId="1" xfId="0" applyNumberFormat="1" applyFont="1" applyFill="1" applyBorder="1" applyAlignment="1">
      <alignment horizontal="center"/>
    </xf>
    <xf numFmtId="10" fontId="10" fillId="0" borderId="1" xfId="0" applyNumberFormat="1" applyFont="1" applyFill="1" applyBorder="1" applyAlignment="1">
      <alignment horizontal="center"/>
    </xf>
    <xf numFmtId="10" fontId="6" fillId="0" borderId="1" xfId="0" applyNumberFormat="1" applyFont="1" applyFill="1" applyBorder="1" applyAlignment="1">
      <alignment horizontal="right"/>
    </xf>
    <xf numFmtId="8" fontId="6" fillId="0" borderId="1" xfId="0" applyNumberFormat="1" applyFont="1" applyFill="1" applyBorder="1" applyAlignment="1">
      <alignment horizontal="center"/>
    </xf>
    <xf numFmtId="164" fontId="6" fillId="0" borderId="1" xfId="0" applyNumberFormat="1" applyFont="1" applyFill="1" applyBorder="1"/>
    <xf numFmtId="0" fontId="6" fillId="0" borderId="1" xfId="0" applyFont="1" applyFill="1" applyBorder="1" applyAlignment="1">
      <alignment horizontal="center"/>
    </xf>
    <xf numFmtId="7" fontId="6" fillId="0" borderId="1" xfId="0" applyNumberFormat="1" applyFont="1" applyFill="1" applyBorder="1" applyAlignment="1">
      <alignment horizontal="right"/>
    </xf>
    <xf numFmtId="164" fontId="6" fillId="0" borderId="1" xfId="0" applyNumberFormat="1" applyFont="1" applyFill="1" applyBorder="1" applyAlignment="1">
      <alignment horizontal="right"/>
    </xf>
    <xf numFmtId="166" fontId="6" fillId="0" borderId="1" xfId="0" applyNumberFormat="1" applyFont="1" applyFill="1" applyBorder="1" applyAlignment="1">
      <alignment horizontal="right"/>
    </xf>
    <xf numFmtId="7" fontId="11" fillId="4" borderId="1" xfId="0" applyNumberFormat="1" applyFont="1" applyFill="1" applyBorder="1" applyAlignment="1">
      <alignment horizontal="center"/>
    </xf>
    <xf numFmtId="0" fontId="8" fillId="3" borderId="3" xfId="0" applyFont="1" applyFill="1" applyBorder="1" applyAlignment="1">
      <alignment horizontal="center" wrapText="1"/>
    </xf>
    <xf numFmtId="165" fontId="6" fillId="5" borderId="1" xfId="0" applyNumberFormat="1" applyFont="1" applyFill="1" applyBorder="1"/>
    <xf numFmtId="165" fontId="6" fillId="5" borderId="1" xfId="0" applyNumberFormat="1" applyFont="1" applyFill="1" applyBorder="1" applyAlignment="1">
      <alignment horizontal="center"/>
    </xf>
    <xf numFmtId="7" fontId="6" fillId="5" borderId="1" xfId="0" applyNumberFormat="1" applyFont="1" applyFill="1" applyBorder="1"/>
    <xf numFmtId="10" fontId="6" fillId="5" borderId="1" xfId="0" applyNumberFormat="1" applyFont="1" applyFill="1" applyBorder="1"/>
    <xf numFmtId="0" fontId="5" fillId="6" borderId="2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wrapText="1"/>
    </xf>
    <xf numFmtId="4" fontId="6" fillId="0" borderId="1" xfId="0" applyNumberFormat="1" applyFont="1" applyFill="1" applyBorder="1" applyAlignment="1">
      <alignment horizontal="center"/>
    </xf>
    <xf numFmtId="4" fontId="6" fillId="0" borderId="1" xfId="0" applyNumberFormat="1" applyFont="1" applyFill="1" applyBorder="1"/>
    <xf numFmtId="0" fontId="6" fillId="0" borderId="5" xfId="0" applyFont="1" applyBorder="1" applyAlignment="1">
      <alignment wrapText="1"/>
    </xf>
    <xf numFmtId="0" fontId="6" fillId="0" borderId="6" xfId="0" applyFont="1" applyFill="1" applyBorder="1" applyAlignment="1">
      <alignment horizontal="center"/>
    </xf>
    <xf numFmtId="164" fontId="6" fillId="0" borderId="6" xfId="0" applyNumberFormat="1" applyFont="1" applyFill="1" applyBorder="1"/>
    <xf numFmtId="7" fontId="6" fillId="0" borderId="6" xfId="0" applyNumberFormat="1" applyFont="1" applyFill="1" applyBorder="1"/>
    <xf numFmtId="0" fontId="2" fillId="0" borderId="0" xfId="0" applyFont="1" applyBorder="1" applyAlignment="1">
      <alignment horizontal="left"/>
    </xf>
    <xf numFmtId="0" fontId="2" fillId="0" borderId="4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57151</xdr:colOff>
      <xdr:row>12</xdr:row>
      <xdr:rowOff>47625</xdr:rowOff>
    </xdr:from>
    <xdr:to>
      <xdr:col>10</xdr:col>
      <xdr:colOff>476251</xdr:colOff>
      <xdr:row>13</xdr:row>
      <xdr:rowOff>171450</xdr:rowOff>
    </xdr:to>
    <xdr:pic>
      <xdr:nvPicPr>
        <xdr:cNvPr id="2" name="Picture 1" descr="C:\Temp\Temporary Internet Files\Content.IE5\30IGBW8Z\new[1].gif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6" y="4657725"/>
          <a:ext cx="419100" cy="4095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7</xdr:col>
      <xdr:colOff>666750</xdr:colOff>
      <xdr:row>18</xdr:row>
      <xdr:rowOff>133350</xdr:rowOff>
    </xdr:from>
    <xdr:to>
      <xdr:col>8</xdr:col>
      <xdr:colOff>1000125</xdr:colOff>
      <xdr:row>20</xdr:row>
      <xdr:rowOff>200026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7372350" y="5153025"/>
          <a:ext cx="1352550" cy="581026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9525" cmpd="sng">
          <a:solidFill>
            <a:schemeClr val="accent1">
              <a:lumMod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800"/>
            <a:t>Workforce Education - </a:t>
          </a:r>
          <a:r>
            <a:rPr lang="en-US" sz="900" baseline="0"/>
            <a:t>appoximately</a:t>
          </a:r>
          <a:r>
            <a:rPr lang="en-US" sz="800" baseline="0"/>
            <a:t> </a:t>
          </a:r>
          <a:r>
            <a:rPr lang="en-US" sz="800"/>
            <a:t>$.89</a:t>
          </a:r>
          <a:r>
            <a:rPr lang="en-US" sz="800" baseline="0"/>
            <a:t> per stud</a:t>
          </a:r>
          <a:r>
            <a:rPr lang="en-US" sz="900" baseline="0"/>
            <a:t>e</a:t>
          </a:r>
          <a:r>
            <a:rPr lang="en-US" sz="800" baseline="0"/>
            <a:t>nt based on Fall 2015</a:t>
          </a:r>
          <a:endParaRPr lang="en-US" sz="800"/>
        </a:p>
      </xdr:txBody>
    </xdr:sp>
    <xdr:clientData/>
  </xdr:twoCellAnchor>
  <xdr:twoCellAnchor>
    <xdr:from>
      <xdr:col>0</xdr:col>
      <xdr:colOff>2247901</xdr:colOff>
      <xdr:row>19</xdr:row>
      <xdr:rowOff>66675</xdr:rowOff>
    </xdr:from>
    <xdr:to>
      <xdr:col>9</xdr:col>
      <xdr:colOff>571500</xdr:colOff>
      <xdr:row>19</xdr:row>
      <xdr:rowOff>304800</xdr:rowOff>
    </xdr:to>
    <xdr:sp macro="" textlink="">
      <xdr:nvSpPr>
        <xdr:cNvPr id="4" name="Right Arrow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2247901" y="6162675"/>
          <a:ext cx="752474" cy="2381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10</xdr:col>
      <xdr:colOff>123826</xdr:colOff>
      <xdr:row>18</xdr:row>
      <xdr:rowOff>19050</xdr:rowOff>
    </xdr:from>
    <xdr:to>
      <xdr:col>11</xdr:col>
      <xdr:colOff>1371600</xdr:colOff>
      <xdr:row>22</xdr:row>
      <xdr:rowOff>57150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F3BD1BE0-C505-4DCE-8C6D-767577B69645}"/>
            </a:ext>
          </a:extLst>
        </xdr:cNvPr>
        <xdr:cNvSpPr txBox="1"/>
      </xdr:nvSpPr>
      <xdr:spPr>
        <a:xfrm>
          <a:off x="3857626" y="5019675"/>
          <a:ext cx="2666999" cy="533400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900"/>
            <a:t>An</a:t>
          </a:r>
          <a:r>
            <a:rPr lang="en-US" sz="900" baseline="0"/>
            <a:t> allocation of approximately $40 per each student on Fall 2017 SAFE.  Paid to districts in one payment in July, 2018.</a:t>
          </a:r>
          <a:endParaRPr lang="en-US" sz="900"/>
        </a:p>
      </xdr:txBody>
    </xdr:sp>
    <xdr:clientData/>
  </xdr:twoCellAnchor>
  <xdr:twoCellAnchor>
    <xdr:from>
      <xdr:col>11</xdr:col>
      <xdr:colOff>1400175</xdr:colOff>
      <xdr:row>18</xdr:row>
      <xdr:rowOff>104775</xdr:rowOff>
    </xdr:from>
    <xdr:to>
      <xdr:col>12</xdr:col>
      <xdr:colOff>838200</xdr:colOff>
      <xdr:row>18</xdr:row>
      <xdr:rowOff>219075</xdr:rowOff>
    </xdr:to>
    <xdr:sp macro="" textlink="">
      <xdr:nvSpPr>
        <xdr:cNvPr id="6" name="Right Arrow 3">
          <a:extLst>
            <a:ext uri="{FF2B5EF4-FFF2-40B4-BE49-F238E27FC236}">
              <a16:creationId xmlns:a16="http://schemas.microsoft.com/office/drawing/2014/main" id="{876185AE-99F6-4E6E-8B80-7669C045FFE2}"/>
            </a:ext>
          </a:extLst>
        </xdr:cNvPr>
        <xdr:cNvSpPr/>
      </xdr:nvSpPr>
      <xdr:spPr>
        <a:xfrm>
          <a:off x="6553200" y="5105400"/>
          <a:ext cx="857250" cy="1143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12</xdr:col>
      <xdr:colOff>539779</xdr:colOff>
      <xdr:row>0</xdr:row>
      <xdr:rowOff>38102</xdr:rowOff>
    </xdr:from>
    <xdr:to>
      <xdr:col>13</xdr:col>
      <xdr:colOff>1362076</xdr:colOff>
      <xdr:row>1</xdr:row>
      <xdr:rowOff>209550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1536950C-49EC-438F-8970-056DD114EC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112029" y="38102"/>
          <a:ext cx="2241522" cy="5524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31"/>
  <sheetViews>
    <sheetView showGridLines="0" tabSelected="1" workbookViewId="0">
      <pane ySplit="2" topLeftCell="A3" activePane="bottomLeft" state="frozen"/>
      <selection pane="bottomLeft" activeCell="A3" sqref="A3"/>
    </sheetView>
  </sheetViews>
  <sheetFormatPr defaultRowHeight="12" x14ac:dyDescent="0.2"/>
  <cols>
    <col min="1" max="1" width="30.25" style="25" customWidth="1"/>
    <col min="2" max="2" width="13.375" style="3" hidden="1" customWidth="1"/>
    <col min="3" max="3" width="0.125" style="3" customWidth="1"/>
    <col min="4" max="8" width="13.375" style="3" hidden="1" customWidth="1"/>
    <col min="9" max="9" width="13.375" style="2" hidden="1" customWidth="1"/>
    <col min="10" max="14" width="18.625" style="2" customWidth="1"/>
    <col min="15" max="15" width="9.5" style="2" customWidth="1"/>
    <col min="16" max="16" width="10.625" style="2" bestFit="1" customWidth="1"/>
    <col min="17" max="16384" width="9" style="3"/>
  </cols>
  <sheetData>
    <row r="1" spans="1:16" ht="30" customHeight="1" x14ac:dyDescent="0.45">
      <c r="A1" s="54" t="s">
        <v>67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</row>
    <row r="2" spans="1:16" ht="19.5" customHeight="1" x14ac:dyDescent="0.3">
      <c r="A2" s="4" t="s">
        <v>72</v>
      </c>
      <c r="I2" s="3"/>
      <c r="J2" s="3"/>
      <c r="K2" s="3"/>
      <c r="L2" s="3"/>
      <c r="M2" s="3"/>
      <c r="N2" s="3"/>
      <c r="O2" s="5"/>
      <c r="P2" s="5"/>
    </row>
    <row r="3" spans="1:16" ht="15.75" customHeight="1" x14ac:dyDescent="0.4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5"/>
      <c r="P3" s="5"/>
    </row>
    <row r="4" spans="1:16" ht="48" customHeight="1" x14ac:dyDescent="0.35">
      <c r="A4" s="46" t="s">
        <v>0</v>
      </c>
      <c r="B4" s="46" t="s">
        <v>10</v>
      </c>
      <c r="C4" s="46" t="s">
        <v>12</v>
      </c>
      <c r="D4" s="46" t="s">
        <v>14</v>
      </c>
      <c r="E4" s="46" t="s">
        <v>15</v>
      </c>
      <c r="F4" s="46" t="s">
        <v>19</v>
      </c>
      <c r="G4" s="46" t="s">
        <v>20</v>
      </c>
      <c r="H4" s="46" t="s">
        <v>21</v>
      </c>
      <c r="I4" s="46" t="s">
        <v>29</v>
      </c>
      <c r="J4" s="46" t="s">
        <v>38</v>
      </c>
      <c r="K4" s="46" t="s">
        <v>40</v>
      </c>
      <c r="L4" s="46" t="s">
        <v>55</v>
      </c>
      <c r="M4" s="46" t="s">
        <v>61</v>
      </c>
      <c r="N4" s="46" t="s">
        <v>65</v>
      </c>
      <c r="O4" s="3"/>
      <c r="P4" s="3"/>
    </row>
    <row r="5" spans="1:16" ht="18" customHeight="1" x14ac:dyDescent="0.3">
      <c r="A5" s="6" t="s">
        <v>2</v>
      </c>
      <c r="B5" s="7">
        <v>2.71</v>
      </c>
      <c r="C5" s="7">
        <v>2.61</v>
      </c>
      <c r="D5" s="8">
        <v>2.573</v>
      </c>
      <c r="E5" s="8">
        <v>2.5539999999999998</v>
      </c>
      <c r="F5" s="8">
        <v>2.3879999999999999</v>
      </c>
      <c r="G5" s="8">
        <v>2.3220000000000001</v>
      </c>
      <c r="H5" s="8">
        <v>2.09</v>
      </c>
      <c r="I5" s="8">
        <v>1.782</v>
      </c>
      <c r="J5" s="8">
        <v>1.5680000000000001</v>
      </c>
      <c r="K5" s="8">
        <v>1.5680000000000001</v>
      </c>
      <c r="L5" s="8">
        <v>1.5069999999999999</v>
      </c>
      <c r="M5" s="8">
        <v>1.512</v>
      </c>
      <c r="N5" s="42">
        <v>1.4730000000000001</v>
      </c>
      <c r="O5" s="3"/>
      <c r="P5" s="3"/>
    </row>
    <row r="6" spans="1:16" ht="18" hidden="1" customHeight="1" x14ac:dyDescent="0.3">
      <c r="A6" s="6" t="s">
        <v>3</v>
      </c>
      <c r="B6" s="7">
        <v>3.71</v>
      </c>
      <c r="C6" s="7">
        <v>3.61</v>
      </c>
      <c r="D6" s="8">
        <v>3.573</v>
      </c>
      <c r="E6" s="9" t="s">
        <v>18</v>
      </c>
      <c r="F6" s="9" t="s">
        <v>18</v>
      </c>
      <c r="G6" s="9" t="s">
        <v>18</v>
      </c>
      <c r="H6" s="9" t="s">
        <v>18</v>
      </c>
      <c r="I6" s="9" t="s">
        <v>18</v>
      </c>
      <c r="J6" s="9" t="s">
        <v>18</v>
      </c>
      <c r="K6" s="9" t="s">
        <v>18</v>
      </c>
      <c r="L6" s="9" t="s">
        <v>18</v>
      </c>
      <c r="M6" s="9"/>
      <c r="N6" s="43"/>
      <c r="O6" s="3"/>
      <c r="P6" s="3"/>
    </row>
    <row r="7" spans="1:16" ht="18" customHeight="1" x14ac:dyDescent="0.3">
      <c r="A7" s="6" t="s">
        <v>4</v>
      </c>
      <c r="B7" s="7">
        <v>4.26</v>
      </c>
      <c r="C7" s="7">
        <v>4.0999999999999996</v>
      </c>
      <c r="D7" s="8">
        <v>4.0419999999999998</v>
      </c>
      <c r="E7" s="8">
        <v>3.9649999999999999</v>
      </c>
      <c r="F7" s="8">
        <v>3.9649999999999999</v>
      </c>
      <c r="G7" s="8">
        <v>4.0289999999999999</v>
      </c>
      <c r="H7" s="8">
        <v>4.2960000000000003</v>
      </c>
      <c r="I7" s="8">
        <v>4.2519999999999998</v>
      </c>
      <c r="J7" s="8">
        <v>4.0750000000000002</v>
      </c>
      <c r="K7" s="8">
        <v>3.6869999999999998</v>
      </c>
      <c r="L7" s="8">
        <v>3.3719999999999999</v>
      </c>
      <c r="M7" s="8">
        <v>3.383</v>
      </c>
      <c r="N7" s="42">
        <v>3.2959999999999998</v>
      </c>
      <c r="O7" s="3"/>
      <c r="P7" s="3"/>
    </row>
    <row r="8" spans="1:16" ht="18" customHeight="1" x14ac:dyDescent="0.3">
      <c r="A8" s="6" t="s">
        <v>5</v>
      </c>
      <c r="B8" s="7">
        <v>9.11</v>
      </c>
      <c r="C8" s="7">
        <v>8.7799999999999994</v>
      </c>
      <c r="D8" s="8">
        <v>8.6560000000000006</v>
      </c>
      <c r="E8" s="8">
        <v>8.4909999999999997</v>
      </c>
      <c r="F8" s="8">
        <v>8.4909999999999997</v>
      </c>
      <c r="G8" s="8">
        <v>8.6280000000000001</v>
      </c>
      <c r="H8" s="8">
        <v>9.1999999999999993</v>
      </c>
      <c r="I8" s="8">
        <v>9.1059999999999999</v>
      </c>
      <c r="J8" s="8">
        <v>8.7270000000000003</v>
      </c>
      <c r="K8" s="8">
        <v>7.63</v>
      </c>
      <c r="L8" s="8">
        <v>6.9779999999999998</v>
      </c>
      <c r="M8" s="8">
        <v>7.0010000000000003</v>
      </c>
      <c r="N8" s="42">
        <v>6.8209999999999997</v>
      </c>
      <c r="O8" s="3"/>
      <c r="P8" s="3"/>
    </row>
    <row r="9" spans="1:16" ht="27.75" customHeight="1" x14ac:dyDescent="0.25">
      <c r="A9" s="10"/>
      <c r="B9" s="11"/>
      <c r="C9" s="11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3"/>
      <c r="P9" s="3"/>
    </row>
    <row r="10" spans="1:16" ht="29.25" customHeight="1" x14ac:dyDescent="0.45">
      <c r="A10" s="55" t="s">
        <v>69</v>
      </c>
      <c r="B10" s="55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3"/>
      <c r="O10" s="3"/>
      <c r="P10" s="3"/>
    </row>
    <row r="11" spans="1:16" ht="37.5" customHeight="1" x14ac:dyDescent="0.45">
      <c r="A11" s="13" t="s">
        <v>22</v>
      </c>
      <c r="B11" s="14"/>
      <c r="C11" s="14"/>
      <c r="D11" s="14"/>
      <c r="E11" s="14"/>
      <c r="F11" s="14"/>
      <c r="G11" s="14"/>
      <c r="H11" s="14"/>
      <c r="I11" s="14"/>
      <c r="J11" s="14"/>
      <c r="K11" s="41" t="s">
        <v>42</v>
      </c>
      <c r="L11" s="15"/>
      <c r="M11" s="15"/>
      <c r="N11" s="15"/>
      <c r="O11" s="3"/>
      <c r="P11" s="3"/>
    </row>
    <row r="12" spans="1:16" ht="42.75" customHeight="1" x14ac:dyDescent="0.35">
      <c r="A12" s="46" t="s">
        <v>44</v>
      </c>
      <c r="B12" s="46" t="s">
        <v>45</v>
      </c>
      <c r="C12" s="46" t="s">
        <v>46</v>
      </c>
      <c r="D12" s="46" t="s">
        <v>47</v>
      </c>
      <c r="E12" s="46" t="s">
        <v>48</v>
      </c>
      <c r="F12" s="46" t="s">
        <v>49</v>
      </c>
      <c r="G12" s="46" t="s">
        <v>50</v>
      </c>
      <c r="H12" s="46" t="s">
        <v>51</v>
      </c>
      <c r="I12" s="46" t="s">
        <v>52</v>
      </c>
      <c r="J12" s="46" t="s">
        <v>53</v>
      </c>
      <c r="K12" s="46" t="s">
        <v>62</v>
      </c>
      <c r="L12" s="46" t="s">
        <v>63</v>
      </c>
      <c r="M12" s="46" t="s">
        <v>64</v>
      </c>
      <c r="N12" s="46" t="s">
        <v>66</v>
      </c>
      <c r="O12" s="3"/>
      <c r="P12" s="3"/>
    </row>
    <row r="13" spans="1:16" ht="22.5" customHeight="1" x14ac:dyDescent="0.3">
      <c r="A13" s="6" t="s">
        <v>1</v>
      </c>
      <c r="B13" s="28">
        <v>4528.8</v>
      </c>
      <c r="C13" s="28">
        <v>4642.0200000000004</v>
      </c>
      <c r="D13" s="28">
        <v>4804.6000000000004</v>
      </c>
      <c r="E13" s="28">
        <v>4804.6000000000004</v>
      </c>
      <c r="F13" s="28">
        <v>4389.95</v>
      </c>
      <c r="G13" s="7">
        <v>4490.92</v>
      </c>
      <c r="H13" s="7">
        <v>4625.6476000000002</v>
      </c>
      <c r="I13" s="7">
        <v>4781.1400000000003</v>
      </c>
      <c r="J13" s="8">
        <v>4876.76</v>
      </c>
      <c r="K13" s="29">
        <v>48500</v>
      </c>
      <c r="L13" s="7">
        <f>K13*1.003</f>
        <v>48645.499999999993</v>
      </c>
      <c r="M13" s="7">
        <v>49131.96</v>
      </c>
      <c r="N13" s="44">
        <f>M13*1.025</f>
        <v>50360.258999999998</v>
      </c>
      <c r="O13" s="3"/>
      <c r="P13" s="3"/>
    </row>
    <row r="14" spans="1:16" ht="23.25" customHeight="1" x14ac:dyDescent="0.3">
      <c r="A14" s="6" t="s">
        <v>58</v>
      </c>
      <c r="B14" s="28"/>
      <c r="C14" s="28"/>
      <c r="D14" s="28"/>
      <c r="E14" s="28"/>
      <c r="F14" s="28"/>
      <c r="G14" s="7"/>
      <c r="H14" s="7"/>
      <c r="I14" s="7"/>
      <c r="J14" s="8"/>
      <c r="K14" s="30">
        <v>0.31</v>
      </c>
      <c r="L14" s="30">
        <v>0.31040000000000001</v>
      </c>
      <c r="M14" s="30">
        <v>0.31669999999999998</v>
      </c>
      <c r="N14" s="45">
        <v>0.3306</v>
      </c>
      <c r="O14" s="3"/>
      <c r="P14" s="3"/>
    </row>
    <row r="15" spans="1:16" ht="21" customHeight="1" x14ac:dyDescent="0.3">
      <c r="A15" s="6" t="s">
        <v>6</v>
      </c>
      <c r="B15" s="31">
        <v>3.7600000000000001E-2</v>
      </c>
      <c r="C15" s="31">
        <v>2.5000000000000001E-2</v>
      </c>
      <c r="D15" s="31">
        <v>0.03</v>
      </c>
      <c r="E15" s="31">
        <v>0</v>
      </c>
      <c r="F15" s="32">
        <v>-8.5999999999999993E-2</v>
      </c>
      <c r="G15" s="33">
        <v>2.3E-2</v>
      </c>
      <c r="H15" s="33">
        <v>0.03</v>
      </c>
      <c r="I15" s="33">
        <v>3.3599999999999998E-2</v>
      </c>
      <c r="J15" s="33">
        <v>2.1000000000000001E-2</v>
      </c>
      <c r="K15" s="9" t="s">
        <v>22</v>
      </c>
      <c r="L15" s="33">
        <v>3.0000000000000001E-3</v>
      </c>
      <c r="M15" s="33">
        <v>0.01</v>
      </c>
      <c r="N15" s="33">
        <v>2.5000000000000001E-2</v>
      </c>
      <c r="O15" s="3"/>
      <c r="P15" s="3"/>
    </row>
    <row r="16" spans="1:16" ht="22.5" customHeight="1" x14ac:dyDescent="0.3">
      <c r="A16" s="6" t="s">
        <v>7</v>
      </c>
      <c r="B16" s="31">
        <v>0.03</v>
      </c>
      <c r="C16" s="31">
        <v>2.5000000000000001E-2</v>
      </c>
      <c r="D16" s="31">
        <v>0.03</v>
      </c>
      <c r="E16" s="31">
        <v>1.2E-2</v>
      </c>
      <c r="F16" s="31">
        <v>1.2E-2</v>
      </c>
      <c r="G16" s="30">
        <v>2.3E-2</v>
      </c>
      <c r="H16" s="30">
        <v>0.03</v>
      </c>
      <c r="I16" s="30">
        <v>1.6E-2</v>
      </c>
      <c r="J16" s="30">
        <v>1.4999999999999999E-2</v>
      </c>
      <c r="K16" s="8" t="s">
        <v>22</v>
      </c>
      <c r="L16" s="30">
        <v>3.0000000000000001E-3</v>
      </c>
      <c r="M16" s="30">
        <v>1.7000000000000001E-2</v>
      </c>
      <c r="N16" s="30">
        <v>2.3E-2</v>
      </c>
      <c r="O16" s="3"/>
      <c r="P16" s="3"/>
    </row>
    <row r="17" spans="1:16" ht="17.25" hidden="1" customHeight="1" x14ac:dyDescent="0.3">
      <c r="A17" s="6" t="s">
        <v>13</v>
      </c>
      <c r="B17" s="31"/>
      <c r="C17" s="34">
        <v>22.64</v>
      </c>
      <c r="D17" s="34"/>
      <c r="E17" s="34"/>
      <c r="F17" s="34"/>
      <c r="G17" s="35"/>
      <c r="H17" s="35"/>
      <c r="I17" s="7" t="s">
        <v>22</v>
      </c>
      <c r="J17" s="8"/>
      <c r="K17" s="8" t="s">
        <v>22</v>
      </c>
      <c r="L17" s="8"/>
      <c r="M17" s="8"/>
      <c r="N17" s="8"/>
      <c r="O17" s="3"/>
      <c r="P17" s="3"/>
    </row>
    <row r="18" spans="1:16" ht="17.25" hidden="1" customHeight="1" x14ac:dyDescent="0.3">
      <c r="A18" s="6" t="s">
        <v>9</v>
      </c>
      <c r="B18" s="36"/>
      <c r="C18" s="36"/>
      <c r="D18" s="36"/>
      <c r="E18" s="36"/>
      <c r="F18" s="34">
        <v>97.64</v>
      </c>
      <c r="G18" s="37">
        <v>30.96</v>
      </c>
      <c r="H18" s="28" t="s">
        <v>22</v>
      </c>
      <c r="I18" s="28"/>
      <c r="J18" s="28"/>
      <c r="K18" s="28"/>
      <c r="L18" s="28"/>
      <c r="M18" s="28"/>
      <c r="N18" s="28"/>
      <c r="O18" s="3"/>
      <c r="P18" s="3"/>
    </row>
    <row r="19" spans="1:16" ht="19.5" customHeight="1" x14ac:dyDescent="0.3">
      <c r="A19" s="6" t="s">
        <v>8</v>
      </c>
      <c r="B19" s="36"/>
      <c r="C19" s="36"/>
      <c r="D19" s="36"/>
      <c r="E19" s="36"/>
      <c r="F19" s="34">
        <v>69.42</v>
      </c>
      <c r="G19" s="37">
        <v>45.84</v>
      </c>
      <c r="H19" s="38"/>
      <c r="I19" s="38"/>
      <c r="J19" s="38"/>
      <c r="K19" s="38"/>
      <c r="L19" s="38"/>
      <c r="M19" s="39">
        <v>7.0000000000000001E-3</v>
      </c>
      <c r="N19" s="39"/>
      <c r="O19" s="3"/>
      <c r="P19" s="3"/>
    </row>
    <row r="20" spans="1:16" ht="19.5" customHeight="1" x14ac:dyDescent="0.3">
      <c r="A20" s="6" t="s">
        <v>43</v>
      </c>
      <c r="B20" s="36"/>
      <c r="C20" s="36"/>
      <c r="D20" s="36"/>
      <c r="E20" s="36"/>
      <c r="F20" s="34"/>
      <c r="G20" s="37"/>
      <c r="H20" s="38"/>
      <c r="I20" s="38"/>
      <c r="J20" s="37">
        <v>0.89</v>
      </c>
      <c r="K20" s="38"/>
      <c r="L20" s="38"/>
      <c r="M20" s="38"/>
      <c r="N20" s="38" t="s">
        <v>54</v>
      </c>
      <c r="O20" s="3"/>
      <c r="P20" s="3"/>
    </row>
    <row r="21" spans="1:16" ht="17.25" hidden="1" customHeight="1" x14ac:dyDescent="0.3">
      <c r="A21" s="6" t="s">
        <v>17</v>
      </c>
      <c r="B21" s="36" t="s">
        <v>11</v>
      </c>
      <c r="C21" s="36" t="s">
        <v>11</v>
      </c>
      <c r="D21" s="36" t="s">
        <v>22</v>
      </c>
      <c r="E21" s="36"/>
      <c r="F21" s="36"/>
      <c r="G21" s="35"/>
      <c r="H21" s="35"/>
      <c r="I21" s="35"/>
      <c r="J21" s="35" t="s">
        <v>22</v>
      </c>
      <c r="K21" s="35"/>
      <c r="L21" s="35"/>
      <c r="M21" s="35"/>
      <c r="N21" s="35"/>
      <c r="O21" s="3"/>
      <c r="P21" s="3"/>
    </row>
    <row r="22" spans="1:16" ht="17.25" hidden="1" customHeight="1" x14ac:dyDescent="0.3">
      <c r="A22" s="6" t="s">
        <v>16</v>
      </c>
      <c r="B22" s="36"/>
      <c r="C22" s="36"/>
      <c r="D22" s="36"/>
      <c r="E22" s="36"/>
      <c r="F22" s="36"/>
      <c r="G22" s="35"/>
      <c r="H22" s="35"/>
      <c r="I22" s="35"/>
      <c r="J22" s="35"/>
      <c r="K22" s="35"/>
      <c r="L22" s="35"/>
      <c r="M22" s="35"/>
      <c r="N22" s="35"/>
      <c r="O22" s="3"/>
      <c r="P22" s="3"/>
    </row>
    <row r="23" spans="1:16" ht="27" customHeight="1" x14ac:dyDescent="0.3">
      <c r="A23" s="6" t="s">
        <v>59</v>
      </c>
      <c r="B23" s="36"/>
      <c r="C23" s="36"/>
      <c r="D23" s="36"/>
      <c r="E23" s="36"/>
      <c r="F23" s="36"/>
      <c r="G23" s="35"/>
      <c r="H23" s="35"/>
      <c r="I23" s="35"/>
      <c r="J23" s="35"/>
      <c r="K23" s="7">
        <v>5464.01</v>
      </c>
      <c r="L23" s="7">
        <v>5482.08</v>
      </c>
      <c r="M23" s="7">
        <v>5563.52</v>
      </c>
      <c r="N23" s="44">
        <v>5762.81</v>
      </c>
      <c r="O23" s="3"/>
      <c r="P23" s="3"/>
    </row>
    <row r="24" spans="1:16" s="27" customFormat="1" ht="20.25" customHeight="1" x14ac:dyDescent="0.3">
      <c r="A24" s="50"/>
      <c r="B24" s="51"/>
      <c r="C24" s="51"/>
      <c r="D24" s="51"/>
      <c r="E24" s="51"/>
      <c r="F24" s="51"/>
      <c r="G24" s="52"/>
      <c r="H24" s="52"/>
      <c r="I24" s="52"/>
      <c r="J24" s="52"/>
      <c r="K24" s="53"/>
      <c r="L24" s="53"/>
      <c r="M24" s="53"/>
      <c r="N24" s="53"/>
    </row>
    <row r="25" spans="1:16" ht="31.5" customHeight="1" x14ac:dyDescent="0.35">
      <c r="A25" s="16"/>
      <c r="B25" s="17" t="s">
        <v>30</v>
      </c>
      <c r="C25" s="17" t="s">
        <v>31</v>
      </c>
      <c r="D25" s="17" t="s">
        <v>32</v>
      </c>
      <c r="E25" s="18" t="s">
        <v>33</v>
      </c>
      <c r="F25" s="18" t="s">
        <v>34</v>
      </c>
      <c r="G25" s="18" t="s">
        <v>35</v>
      </c>
      <c r="H25" s="18" t="s">
        <v>36</v>
      </c>
      <c r="I25" s="18" t="s">
        <v>37</v>
      </c>
      <c r="J25" s="40" t="s">
        <v>39</v>
      </c>
      <c r="K25" s="40" t="s">
        <v>41</v>
      </c>
      <c r="L25" s="40" t="s">
        <v>56</v>
      </c>
      <c r="M25" s="40" t="s">
        <v>60</v>
      </c>
      <c r="N25" s="40" t="s">
        <v>68</v>
      </c>
      <c r="O25" s="3"/>
      <c r="P25" s="3"/>
    </row>
    <row r="26" spans="1:16" ht="37.5" customHeight="1" x14ac:dyDescent="0.3">
      <c r="A26" s="47" t="s">
        <v>71</v>
      </c>
      <c r="B26" s="28" t="s">
        <v>25</v>
      </c>
      <c r="C26" s="28" t="s">
        <v>28</v>
      </c>
      <c r="D26" s="9" t="s">
        <v>27</v>
      </c>
      <c r="E26" s="9" t="s">
        <v>23</v>
      </c>
      <c r="F26" s="9" t="s">
        <v>24</v>
      </c>
      <c r="G26" s="9" t="s">
        <v>25</v>
      </c>
      <c r="H26" s="9" t="s">
        <v>26</v>
      </c>
      <c r="I26" s="9" t="s">
        <v>28</v>
      </c>
      <c r="J26" s="9" t="s">
        <v>27</v>
      </c>
      <c r="K26" s="9" t="s">
        <v>24</v>
      </c>
      <c r="L26" s="9" t="s">
        <v>57</v>
      </c>
      <c r="M26" s="9" t="s">
        <v>25</v>
      </c>
      <c r="N26" s="9" t="s">
        <v>26</v>
      </c>
      <c r="O26" s="3"/>
      <c r="P26" s="3"/>
    </row>
    <row r="27" spans="1:16" ht="38.25" customHeight="1" x14ac:dyDescent="0.3">
      <c r="A27" s="47" t="s">
        <v>70</v>
      </c>
      <c r="B27" s="48">
        <v>121338.31</v>
      </c>
      <c r="C27" s="48">
        <v>121553.04</v>
      </c>
      <c r="D27" s="48">
        <v>122779.49</v>
      </c>
      <c r="E27" s="48">
        <v>123924.56</v>
      </c>
      <c r="F27" s="48">
        <v>125151.92</v>
      </c>
      <c r="G27" s="49">
        <v>127168.88</v>
      </c>
      <c r="H27" s="49">
        <v>128746.4</v>
      </c>
      <c r="I27" s="49">
        <v>130052.49</v>
      </c>
      <c r="J27" s="49">
        <v>131221.81</v>
      </c>
      <c r="K27" s="49">
        <v>132876.04</v>
      </c>
      <c r="L27" s="49">
        <v>134186.34</v>
      </c>
      <c r="M27" s="49">
        <v>135316.78</v>
      </c>
      <c r="N27" s="49"/>
      <c r="O27" s="3"/>
      <c r="P27" s="3"/>
    </row>
    <row r="28" spans="1:16" ht="19.5" customHeight="1" x14ac:dyDescent="0.25">
      <c r="A28" s="19"/>
      <c r="B28" s="20"/>
      <c r="C28" s="20"/>
      <c r="D28" s="20"/>
      <c r="E28" s="20"/>
      <c r="F28" s="20"/>
      <c r="G28" s="21"/>
      <c r="H28" s="22"/>
      <c r="I28" s="22"/>
      <c r="J28" s="22"/>
      <c r="K28" s="23"/>
      <c r="L28" s="23"/>
      <c r="M28" s="23"/>
      <c r="N28" s="23"/>
      <c r="O28" s="24"/>
      <c r="P28" s="3"/>
    </row>
    <row r="29" spans="1:16" x14ac:dyDescent="0.2">
      <c r="E29" s="26"/>
    </row>
    <row r="30" spans="1:16" x14ac:dyDescent="0.2">
      <c r="E30" s="26"/>
    </row>
    <row r="31" spans="1:16" x14ac:dyDescent="0.2">
      <c r="E31" s="27"/>
    </row>
  </sheetData>
  <mergeCells count="2">
    <mergeCell ref="A1:M1"/>
    <mergeCell ref="A10:M10"/>
  </mergeCells>
  <phoneticPr fontId="1" type="noConversion"/>
  <printOptions horizontalCentered="1"/>
  <pageMargins left="0.45" right="0.45" top="0.75" bottom="0.25" header="0.17" footer="0.16"/>
  <pageSetup scale="83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General Fund</vt:lpstr>
      <vt:lpstr>'General Fund'!Print_Area</vt:lpstr>
      <vt:lpstr>'General Fund'!Print_Titles</vt:lpstr>
    </vt:vector>
  </TitlesOfParts>
  <Company>State of South Dakota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Ryan</dc:creator>
  <cp:lastModifiedBy>Woodmansey, Susan</cp:lastModifiedBy>
  <cp:lastPrinted>2019-08-14T12:48:53Z</cp:lastPrinted>
  <dcterms:created xsi:type="dcterms:W3CDTF">1999-05-26T13:14:06Z</dcterms:created>
  <dcterms:modified xsi:type="dcterms:W3CDTF">2019-08-14T12:49:49Z</dcterms:modified>
</cp:coreProperties>
</file>