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4265" windowHeight="8070"/>
  </bookViews>
  <sheets>
    <sheet name="Consol Inc 2012" sheetId="2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5" i="2" l="1"/>
  <c r="C40" i="2" s="1"/>
  <c r="E4" i="2"/>
  <c r="C39" i="2" s="1"/>
  <c r="E6" i="2"/>
  <c r="C41" i="2" s="1"/>
  <c r="D27" i="2"/>
  <c r="F27" i="2" s="1"/>
  <c r="C36" i="2" s="1"/>
  <c r="F26" i="2"/>
  <c r="D25" i="2"/>
  <c r="F25" i="2"/>
  <c r="D22" i="2"/>
  <c r="D23" i="2"/>
  <c r="F21" i="2"/>
  <c r="D18" i="2"/>
  <c r="F18" i="2" s="1"/>
  <c r="D17" i="2"/>
  <c r="F17" i="2" s="1"/>
  <c r="F19" i="2" s="1"/>
  <c r="C33" i="2" s="1"/>
  <c r="E13" i="2"/>
  <c r="C38" i="2" s="1"/>
  <c r="E11" i="2"/>
  <c r="C37" i="2" s="1"/>
  <c r="F22" i="2"/>
  <c r="F23" i="2" s="1"/>
  <c r="C34" i="2" s="1"/>
  <c r="C35" i="2"/>
  <c r="D19" i="2"/>
  <c r="C42" i="2" l="1"/>
</calcChain>
</file>

<file path=xl/sharedStrings.xml><?xml version="1.0" encoding="utf-8"?>
<sst xmlns="http://schemas.openxmlformats.org/spreadsheetml/2006/main" count="55" uniqueCount="36">
  <si>
    <t>Year 1</t>
  </si>
  <si>
    <t>Fall 2007 State Aid Fall Enrollment</t>
  </si>
  <si>
    <t>Eligible Student Count</t>
  </si>
  <si>
    <t>$ per Fall Enroll</t>
  </si>
  <si>
    <t>Total Funding</t>
  </si>
  <si>
    <t>Harrold</t>
  </si>
  <si>
    <t>Hyde</t>
  </si>
  <si>
    <t>Highmore-Harrold School District</t>
  </si>
  <si>
    <t>Mobridge</t>
  </si>
  <si>
    <t>Pollock</t>
  </si>
  <si>
    <t>Mobridge-Pollock School District</t>
  </si>
  <si>
    <t>Polo</t>
  </si>
  <si>
    <t>Miller Area</t>
  </si>
  <si>
    <t>Faulkton Area</t>
  </si>
  <si>
    <t>Miller (65.15% of Polo)</t>
  </si>
  <si>
    <t xml:space="preserve"> </t>
  </si>
  <si>
    <t>Faulkton Area Schools (34.85% of Polo)</t>
  </si>
  <si>
    <t>Year 2</t>
  </si>
  <si>
    <t>SUMMARY:</t>
  </si>
  <si>
    <t>Miller School District</t>
  </si>
  <si>
    <t>Faulkton Area School District</t>
  </si>
  <si>
    <t>Year 3</t>
  </si>
  <si>
    <t>Receiving Students</t>
  </si>
  <si>
    <t>$ per student</t>
  </si>
  <si>
    <t>Lemmon</t>
  </si>
  <si>
    <t>Colome Consolidated (students rec'd from Wood)</t>
  </si>
  <si>
    <t>Lemmon 52-4 (students rec'd from Northwest)</t>
  </si>
  <si>
    <t>Colome Consolidated**</t>
  </si>
  <si>
    <t>Bridgewater-Emery</t>
  </si>
  <si>
    <t>Webster Area</t>
  </si>
  <si>
    <t xml:space="preserve">Langford Area </t>
  </si>
  <si>
    <t>Bridgewater-Emery (fall 2009 Bridgewater students)</t>
  </si>
  <si>
    <t>Webster Area (Roslyn fall 2009 students)</t>
  </si>
  <si>
    <t>Langford Area (Roslyn fall 2009 students)</t>
  </si>
  <si>
    <t xml:space="preserve">TOTAL FY2012 </t>
  </si>
  <si>
    <t>Consolidation Incentive Funding:  FY2012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</si>
</sst>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#,##0.000"/>
    <numFmt numFmtId="165" formatCode="&quot;$&quot;#,##0"/>
  </numFmts>
  <fonts count="7" x14ac:knownFonts="1">
    <font>
      <sz val="10"/>
      <name val="Arial"/>
    </font>
    <font>
      <sz val="10"/>
      <color indexed="8"/>
      <name val="Arial"/>
      <family val="2"/>
    </font>
    <font>
      <b/>
      <sz val="12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u/>
      <sz val="10"/>
      <name val="Arial Unicode MS"/>
      <family val="2"/>
    </font>
    <font>
      <sz val="10"/>
      <color indexed="8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4" fontId="3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6" fontId="3" fillId="0" borderId="0" xfId="0" applyNumberFormat="1" applyFont="1"/>
    <xf numFmtId="0" fontId="3" fillId="0" borderId="2" xfId="0" applyFont="1" applyBorder="1" applyAlignment="1">
      <alignment horizontal="center"/>
    </xf>
    <xf numFmtId="0" fontId="5" fillId="0" borderId="2" xfId="0" applyFont="1" applyFill="1" applyBorder="1"/>
    <xf numFmtId="0" fontId="3" fillId="0" borderId="2" xfId="0" applyNumberFormat="1" applyFont="1" applyFill="1" applyBorder="1" applyAlignment="1">
      <alignment horizontal="right"/>
    </xf>
    <xf numFmtId="6" fontId="3" fillId="0" borderId="2" xfId="0" applyNumberFormat="1" applyFont="1" applyFill="1" applyBorder="1"/>
    <xf numFmtId="165" fontId="3" fillId="0" borderId="2" xfId="0" applyNumberFormat="1" applyFont="1" applyBorder="1"/>
    <xf numFmtId="0" fontId="2" fillId="0" borderId="2" xfId="0" applyFont="1" applyBorder="1" applyAlignment="1">
      <alignment horizontal="right"/>
    </xf>
    <xf numFmtId="6" fontId="2" fillId="0" borderId="2" xfId="0" applyNumberFormat="1" applyFont="1" applyBorder="1"/>
    <xf numFmtId="0" fontId="3" fillId="0" borderId="5" xfId="1" applyFont="1" applyFill="1" applyBorder="1" applyAlignment="1"/>
    <xf numFmtId="164" fontId="6" fillId="0" borderId="5" xfId="1" applyNumberFormat="1" applyFont="1" applyFill="1" applyBorder="1" applyAlignment="1">
      <alignment horizontal="right"/>
    </xf>
    <xf numFmtId="0" fontId="3" fillId="0" borderId="1" xfId="1" applyFont="1" applyFill="1" applyBorder="1" applyAlignment="1"/>
    <xf numFmtId="164" fontId="6" fillId="0" borderId="1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/>
  </cellXfs>
  <cellStyles count="2"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B2" sqref="B2"/>
    </sheetView>
  </sheetViews>
  <sheetFormatPr defaultRowHeight="12.75" x14ac:dyDescent="0.2"/>
  <cols>
    <col min="1" max="1" width="9.140625" customWidth="1"/>
    <col min="2" max="2" width="44.5703125" bestFit="1" customWidth="1"/>
    <col min="3" max="3" width="12.85546875" bestFit="1" customWidth="1"/>
    <col min="4" max="4" width="14.85546875" bestFit="1" customWidth="1"/>
    <col min="5" max="5" width="16.5703125" bestFit="1" customWidth="1"/>
    <col min="6" max="6" width="14.28515625" bestFit="1" customWidth="1"/>
  </cols>
  <sheetData>
    <row r="1" spans="1:6" ht="17.25" x14ac:dyDescent="0.3">
      <c r="A1" s="1" t="s">
        <v>35</v>
      </c>
      <c r="B1" s="2"/>
      <c r="C1" s="2"/>
      <c r="D1" s="2"/>
      <c r="E1" s="2"/>
      <c r="F1" s="2"/>
    </row>
    <row r="2" spans="1:6" ht="18" thickBot="1" x14ac:dyDescent="0.35">
      <c r="A2" s="2"/>
      <c r="B2" s="1"/>
      <c r="C2" s="2"/>
      <c r="D2" s="2"/>
      <c r="E2" s="2"/>
      <c r="F2" s="2"/>
    </row>
    <row r="3" spans="1:6" ht="30.75" thickBot="1" x14ac:dyDescent="0.35">
      <c r="A3" s="3"/>
      <c r="B3" s="4" t="s">
        <v>0</v>
      </c>
      <c r="C3" s="5" t="s">
        <v>22</v>
      </c>
      <c r="D3" s="5" t="s">
        <v>23</v>
      </c>
      <c r="E3" s="6" t="s">
        <v>4</v>
      </c>
      <c r="F3" s="2"/>
    </row>
    <row r="4" spans="1:6" ht="15.75" thickBot="1" x14ac:dyDescent="0.35">
      <c r="A4" s="8" t="s">
        <v>15</v>
      </c>
      <c r="B4" s="8" t="s">
        <v>31</v>
      </c>
      <c r="C4" s="9">
        <v>93</v>
      </c>
      <c r="D4" s="10">
        <v>1000</v>
      </c>
      <c r="E4" s="10">
        <f>C4*D4</f>
        <v>93000</v>
      </c>
      <c r="F4" s="2"/>
    </row>
    <row r="5" spans="1:6" ht="15.75" thickBot="1" x14ac:dyDescent="0.35">
      <c r="A5" s="8"/>
      <c r="B5" s="8" t="s">
        <v>32</v>
      </c>
      <c r="C5" s="9">
        <v>30</v>
      </c>
      <c r="D5" s="10">
        <v>1000</v>
      </c>
      <c r="E5" s="10">
        <f>C5*D5</f>
        <v>30000</v>
      </c>
      <c r="F5" s="2"/>
    </row>
    <row r="6" spans="1:6" ht="15.75" thickBot="1" x14ac:dyDescent="0.35">
      <c r="A6" s="8" t="s">
        <v>15</v>
      </c>
      <c r="B6" s="8" t="s">
        <v>33</v>
      </c>
      <c r="C6" s="9">
        <v>18</v>
      </c>
      <c r="D6" s="10">
        <v>1000</v>
      </c>
      <c r="E6" s="10">
        <f>C6*D6</f>
        <v>18000</v>
      </c>
      <c r="F6" s="2"/>
    </row>
    <row r="7" spans="1:6" ht="15.75" thickBot="1" x14ac:dyDescent="0.35">
      <c r="A7" s="8"/>
      <c r="B7" s="8"/>
      <c r="C7" s="9"/>
      <c r="D7" s="10" t="s">
        <v>15</v>
      </c>
      <c r="E7" s="10" t="s">
        <v>15</v>
      </c>
      <c r="F7" s="2"/>
    </row>
    <row r="8" spans="1:6" ht="17.25" x14ac:dyDescent="0.3">
      <c r="A8" s="2"/>
      <c r="B8" s="1"/>
      <c r="C8" s="2"/>
      <c r="D8" s="2"/>
      <c r="E8" s="2"/>
      <c r="F8" s="2"/>
    </row>
    <row r="9" spans="1:6" ht="18" thickBot="1" x14ac:dyDescent="0.35">
      <c r="A9" s="2"/>
      <c r="B9" s="1"/>
      <c r="C9" s="2"/>
      <c r="D9" s="2"/>
      <c r="E9" s="2"/>
      <c r="F9" s="2"/>
    </row>
    <row r="10" spans="1:6" ht="30.75" thickBot="1" x14ac:dyDescent="0.35">
      <c r="A10" s="3"/>
      <c r="B10" s="4" t="s">
        <v>17</v>
      </c>
      <c r="C10" s="5" t="s">
        <v>22</v>
      </c>
      <c r="D10" s="5" t="s">
        <v>23</v>
      </c>
      <c r="E10" s="6" t="s">
        <v>4</v>
      </c>
      <c r="F10" s="7"/>
    </row>
    <row r="11" spans="1:6" ht="15.75" thickBot="1" x14ac:dyDescent="0.35">
      <c r="A11" s="8">
        <v>59003</v>
      </c>
      <c r="B11" s="8" t="s">
        <v>25</v>
      </c>
      <c r="C11" s="9">
        <v>24</v>
      </c>
      <c r="D11" s="10">
        <v>800</v>
      </c>
      <c r="E11" s="10">
        <f>C11*D11</f>
        <v>19200</v>
      </c>
      <c r="F11" s="11"/>
    </row>
    <row r="12" spans="1:6" ht="15.75" thickBot="1" x14ac:dyDescent="0.35">
      <c r="A12" s="8"/>
      <c r="B12" s="8"/>
      <c r="C12" s="9"/>
      <c r="D12" s="10" t="s">
        <v>15</v>
      </c>
      <c r="E12" s="10"/>
      <c r="F12" s="11"/>
    </row>
    <row r="13" spans="1:6" ht="15.75" thickBot="1" x14ac:dyDescent="0.35">
      <c r="A13" s="8">
        <v>52004</v>
      </c>
      <c r="B13" s="8" t="s">
        <v>26</v>
      </c>
      <c r="C13" s="9">
        <v>10</v>
      </c>
      <c r="D13" s="10">
        <v>800</v>
      </c>
      <c r="E13" s="10">
        <f>C13*D13</f>
        <v>8000</v>
      </c>
      <c r="F13" s="11"/>
    </row>
    <row r="14" spans="1:6" ht="15.75" thickBot="1" x14ac:dyDescent="0.35">
      <c r="A14" s="8"/>
      <c r="B14" s="8"/>
      <c r="C14" s="9"/>
      <c r="D14" s="10"/>
      <c r="E14" s="10"/>
      <c r="F14" s="11"/>
    </row>
    <row r="15" spans="1:6" ht="15.75" thickBot="1" x14ac:dyDescent="0.35">
      <c r="A15" s="8"/>
      <c r="B15" s="28"/>
      <c r="C15" s="29"/>
      <c r="D15" s="29"/>
      <c r="E15" s="30"/>
      <c r="F15" s="30"/>
    </row>
    <row r="16" spans="1:6" ht="60.75" thickBot="1" x14ac:dyDescent="0.35">
      <c r="A16" s="3"/>
      <c r="B16" s="4" t="s">
        <v>21</v>
      </c>
      <c r="C16" s="5" t="s">
        <v>1</v>
      </c>
      <c r="D16" s="5" t="s">
        <v>2</v>
      </c>
      <c r="E16" s="5" t="s">
        <v>3</v>
      </c>
      <c r="F16" s="6" t="s">
        <v>4</v>
      </c>
    </row>
    <row r="17" spans="1:6" ht="15.75" thickBot="1" x14ac:dyDescent="0.35">
      <c r="A17" s="8">
        <v>34001</v>
      </c>
      <c r="B17" s="8" t="s">
        <v>5</v>
      </c>
      <c r="C17" s="9">
        <v>49</v>
      </c>
      <c r="D17" s="9">
        <f>C17</f>
        <v>49</v>
      </c>
      <c r="E17" s="10">
        <v>200</v>
      </c>
      <c r="F17" s="10">
        <f>D17*E17</f>
        <v>9800</v>
      </c>
    </row>
    <row r="18" spans="1:6" ht="15.75" thickBot="1" x14ac:dyDescent="0.35">
      <c r="A18" s="8">
        <v>32001</v>
      </c>
      <c r="B18" s="8" t="s">
        <v>6</v>
      </c>
      <c r="C18" s="9">
        <v>297</v>
      </c>
      <c r="D18" s="9">
        <f>C18</f>
        <v>297</v>
      </c>
      <c r="E18" s="10">
        <v>200</v>
      </c>
      <c r="F18" s="10">
        <f>D18*E18</f>
        <v>59400</v>
      </c>
    </row>
    <row r="19" spans="1:6" ht="15.75" thickBot="1" x14ac:dyDescent="0.35">
      <c r="A19" s="8">
        <v>34002</v>
      </c>
      <c r="B19" s="8" t="s">
        <v>7</v>
      </c>
      <c r="C19" s="9"/>
      <c r="D19" s="9">
        <f>SUM(D17:D18)</f>
        <v>346</v>
      </c>
      <c r="E19" s="10">
        <v>200</v>
      </c>
      <c r="F19" s="10">
        <f>SUM(F17:F18)</f>
        <v>69200</v>
      </c>
    </row>
    <row r="20" spans="1:6" ht="15.75" thickBot="1" x14ac:dyDescent="0.35">
      <c r="A20" s="8"/>
      <c r="B20" s="8"/>
      <c r="C20" s="9"/>
      <c r="D20" s="9"/>
      <c r="E20" s="10" t="s">
        <v>15</v>
      </c>
      <c r="F20" s="10"/>
    </row>
    <row r="21" spans="1:6" ht="15.75" thickBot="1" x14ac:dyDescent="0.35">
      <c r="A21" s="8">
        <v>62003</v>
      </c>
      <c r="B21" s="8" t="s">
        <v>8</v>
      </c>
      <c r="C21" s="9">
        <v>574.71</v>
      </c>
      <c r="D21" s="9">
        <v>400</v>
      </c>
      <c r="E21" s="10">
        <v>200</v>
      </c>
      <c r="F21" s="10">
        <f>D21*E21</f>
        <v>80000</v>
      </c>
    </row>
    <row r="22" spans="1:6" ht="15.75" thickBot="1" x14ac:dyDescent="0.35">
      <c r="A22" s="8">
        <v>10002</v>
      </c>
      <c r="B22" s="8" t="s">
        <v>9</v>
      </c>
      <c r="C22" s="9">
        <v>54</v>
      </c>
      <c r="D22" s="9">
        <f>C22</f>
        <v>54</v>
      </c>
      <c r="E22" s="10">
        <v>200</v>
      </c>
      <c r="F22" s="10">
        <f>D22*E22</f>
        <v>10800</v>
      </c>
    </row>
    <row r="23" spans="1:6" ht="15.75" thickBot="1" x14ac:dyDescent="0.35">
      <c r="A23" s="8">
        <v>62006</v>
      </c>
      <c r="B23" s="8" t="s">
        <v>10</v>
      </c>
      <c r="C23" s="9"/>
      <c r="D23" s="9">
        <f>SUM(D21:D22)</f>
        <v>454</v>
      </c>
      <c r="E23" s="10">
        <v>200</v>
      </c>
      <c r="F23" s="10">
        <f>SUM(F21:F22)</f>
        <v>90800</v>
      </c>
    </row>
    <row r="24" spans="1:6" ht="15.75" thickBot="1" x14ac:dyDescent="0.35">
      <c r="A24" s="8"/>
      <c r="B24" s="8"/>
      <c r="C24" s="9"/>
      <c r="D24" s="9"/>
      <c r="E24" s="10" t="s">
        <v>15</v>
      </c>
      <c r="F24" s="10"/>
    </row>
    <row r="25" spans="1:6" ht="15.75" thickBot="1" x14ac:dyDescent="0.35">
      <c r="A25" s="8">
        <v>29002</v>
      </c>
      <c r="B25" s="8" t="s">
        <v>11</v>
      </c>
      <c r="C25" s="9">
        <v>10</v>
      </c>
      <c r="D25" s="9">
        <f>C25</f>
        <v>10</v>
      </c>
      <c r="E25" s="10">
        <v>200</v>
      </c>
      <c r="F25" s="10">
        <f>D25*E25</f>
        <v>2000</v>
      </c>
    </row>
    <row r="26" spans="1:6" ht="15.75" thickBot="1" x14ac:dyDescent="0.35">
      <c r="A26" s="8">
        <v>29003</v>
      </c>
      <c r="B26" s="8" t="s">
        <v>12</v>
      </c>
      <c r="C26" s="9">
        <v>496.03</v>
      </c>
      <c r="D26" s="9">
        <v>400</v>
      </c>
      <c r="E26" s="10">
        <v>200</v>
      </c>
      <c r="F26" s="10">
        <f>D26*E26</f>
        <v>80000</v>
      </c>
    </row>
    <row r="27" spans="1:6" ht="15.75" thickBot="1" x14ac:dyDescent="0.35">
      <c r="A27" s="8">
        <v>24003</v>
      </c>
      <c r="B27" s="8" t="s">
        <v>13</v>
      </c>
      <c r="C27" s="9">
        <v>333</v>
      </c>
      <c r="D27" s="9">
        <f>C27</f>
        <v>333</v>
      </c>
      <c r="E27" s="10">
        <v>200</v>
      </c>
      <c r="F27" s="10">
        <f>D27*E27</f>
        <v>66600</v>
      </c>
    </row>
    <row r="28" spans="1:6" ht="15.75" thickBot="1" x14ac:dyDescent="0.35">
      <c r="A28" s="8">
        <v>29004</v>
      </c>
      <c r="B28" s="8" t="s">
        <v>14</v>
      </c>
      <c r="C28" s="9"/>
      <c r="D28" s="9" t="s">
        <v>15</v>
      </c>
      <c r="E28" s="10" t="s">
        <v>15</v>
      </c>
      <c r="F28" s="10" t="s">
        <v>15</v>
      </c>
    </row>
    <row r="29" spans="1:6" ht="15.75" thickBot="1" x14ac:dyDescent="0.35">
      <c r="A29" s="8">
        <v>24004</v>
      </c>
      <c r="B29" s="8" t="s">
        <v>16</v>
      </c>
      <c r="C29" s="9"/>
      <c r="D29" s="9"/>
      <c r="E29" s="10"/>
      <c r="F29" s="10"/>
    </row>
    <row r="30" spans="1:6" ht="15.75" thickBot="1" x14ac:dyDescent="0.35">
      <c r="A30" s="8"/>
      <c r="B30" s="8"/>
      <c r="C30" s="9"/>
      <c r="D30" s="9"/>
      <c r="E30" s="10"/>
      <c r="F30" s="10"/>
    </row>
    <row r="31" spans="1:6" ht="15.75" thickBot="1" x14ac:dyDescent="0.35">
      <c r="A31" s="7"/>
      <c r="B31" s="14" t="s">
        <v>15</v>
      </c>
      <c r="C31" s="15"/>
      <c r="D31" s="2"/>
      <c r="E31" s="2"/>
      <c r="F31" s="16" t="s">
        <v>15</v>
      </c>
    </row>
    <row r="32" spans="1:6" ht="15.75" thickBot="1" x14ac:dyDescent="0.35">
      <c r="A32" s="17" t="s">
        <v>15</v>
      </c>
      <c r="B32" s="18" t="s">
        <v>18</v>
      </c>
      <c r="C32" s="12"/>
      <c r="D32" s="2"/>
      <c r="E32" s="2"/>
      <c r="F32" s="2"/>
    </row>
    <row r="33" spans="1:6" ht="15.75" thickBot="1" x14ac:dyDescent="0.35">
      <c r="A33" s="19">
        <v>34002</v>
      </c>
      <c r="B33" s="12" t="s">
        <v>7</v>
      </c>
      <c r="C33" s="20">
        <f>F19</f>
        <v>69200</v>
      </c>
      <c r="D33" s="2"/>
      <c r="E33" s="2"/>
      <c r="F33" s="2"/>
    </row>
    <row r="34" spans="1:6" ht="15.75" thickBot="1" x14ac:dyDescent="0.35">
      <c r="A34" s="19">
        <v>62006</v>
      </c>
      <c r="B34" s="13" t="s">
        <v>10</v>
      </c>
      <c r="C34" s="21">
        <f>F23</f>
        <v>90800</v>
      </c>
      <c r="D34" s="2"/>
      <c r="E34" s="2"/>
      <c r="F34" s="2"/>
    </row>
    <row r="35" spans="1:6" ht="15.75" thickBot="1" x14ac:dyDescent="0.35">
      <c r="A35" s="19">
        <v>29004</v>
      </c>
      <c r="B35" s="13" t="s">
        <v>19</v>
      </c>
      <c r="C35" s="21">
        <f>ROUND(F26+(F25*0.6515),0)</f>
        <v>81303</v>
      </c>
      <c r="D35" s="2"/>
      <c r="E35" s="2"/>
      <c r="F35" s="2"/>
    </row>
    <row r="36" spans="1:6" ht="15.75" thickBot="1" x14ac:dyDescent="0.35">
      <c r="A36" s="19">
        <v>24004</v>
      </c>
      <c r="B36" s="13" t="s">
        <v>20</v>
      </c>
      <c r="C36" s="21">
        <f>ROUND(F27+(F25*0.3485),0)</f>
        <v>67297</v>
      </c>
      <c r="D36" s="2"/>
      <c r="E36" s="2"/>
      <c r="F36" s="2"/>
    </row>
    <row r="37" spans="1:6" ht="15.75" thickBot="1" x14ac:dyDescent="0.35">
      <c r="A37" s="19">
        <v>59003</v>
      </c>
      <c r="B37" s="12" t="s">
        <v>27</v>
      </c>
      <c r="C37" s="31">
        <f>E11</f>
        <v>19200</v>
      </c>
      <c r="D37" s="2"/>
      <c r="E37" s="2"/>
      <c r="F37" s="2"/>
    </row>
    <row r="38" spans="1:6" ht="15.75" thickBot="1" x14ac:dyDescent="0.35">
      <c r="A38" s="19">
        <v>52004</v>
      </c>
      <c r="B38" s="13" t="s">
        <v>24</v>
      </c>
      <c r="C38" s="21">
        <f>E13</f>
        <v>8000</v>
      </c>
      <c r="D38" s="2"/>
      <c r="E38" s="2"/>
      <c r="F38" s="2"/>
    </row>
    <row r="39" spans="1:6" ht="15.75" thickBot="1" x14ac:dyDescent="0.35">
      <c r="A39" s="19">
        <v>30003</v>
      </c>
      <c r="B39" s="13" t="s">
        <v>28</v>
      </c>
      <c r="C39" s="21">
        <f>E4</f>
        <v>93000</v>
      </c>
      <c r="D39" s="2"/>
      <c r="E39" s="2"/>
      <c r="F39" s="2"/>
    </row>
    <row r="40" spans="1:6" ht="15.75" thickBot="1" x14ac:dyDescent="0.35">
      <c r="A40" s="19">
        <v>18005</v>
      </c>
      <c r="B40" s="8" t="s">
        <v>29</v>
      </c>
      <c r="C40" s="21">
        <f>E5</f>
        <v>30000</v>
      </c>
      <c r="D40" s="2"/>
      <c r="E40" s="2"/>
      <c r="F40" s="2"/>
    </row>
    <row r="41" spans="1:6" ht="15.75" thickBot="1" x14ac:dyDescent="0.35">
      <c r="A41" s="19">
        <v>45005</v>
      </c>
      <c r="B41" s="8" t="s">
        <v>30</v>
      </c>
      <c r="C41" s="21">
        <f>E6</f>
        <v>18000</v>
      </c>
      <c r="D41" s="2"/>
      <c r="E41" s="2"/>
      <c r="F41" s="2"/>
    </row>
    <row r="42" spans="1:6" ht="18" thickBot="1" x14ac:dyDescent="0.35">
      <c r="A42" s="13"/>
      <c r="B42" s="22" t="s">
        <v>34</v>
      </c>
      <c r="C42" s="23">
        <f>SUM(C33:C41)</f>
        <v>476800</v>
      </c>
      <c r="D42" s="2"/>
      <c r="E42" s="2"/>
      <c r="F42" s="16" t="s">
        <v>15</v>
      </c>
    </row>
    <row r="43" spans="1:6" ht="15" x14ac:dyDescent="0.3">
      <c r="A43" s="2"/>
      <c r="B43" s="24"/>
      <c r="C43" s="25"/>
      <c r="D43" s="2"/>
      <c r="E43" s="2"/>
      <c r="F43" s="2"/>
    </row>
    <row r="44" spans="1:6" ht="15" x14ac:dyDescent="0.3">
      <c r="A44" s="2"/>
      <c r="B44" s="26"/>
      <c r="C44" s="27"/>
      <c r="D44" s="2"/>
      <c r="E44" s="2"/>
      <c r="F44" s="2"/>
    </row>
  </sheetData>
  <pageMargins left="0.7" right="0.7" top="0.44" bottom="0.43" header="0.3" footer="0.19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 Inc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2013-03-13T18:29:48.4568925Z</dcterms:created>
</coreProperties>
</file>