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8_{F3966570-2D1C-412A-89FA-59C7FE210F05}" xr6:coauthVersionLast="31" xr6:coauthVersionMax="31" xr10:uidLastSave="{00000000-0000-0000-0000-000000000000}"/>
  <bookViews>
    <workbookView xWindow="120" yWindow="150" windowWidth="24915" windowHeight="12210" xr2:uid="{00000000-000D-0000-FFFF-FFFF00000000}"/>
  </bookViews>
  <sheets>
    <sheet name="Sheet1" sheetId="1" r:id="rId1"/>
  </sheets>
  <definedNames>
    <definedName name="_xlnm.Print_Area" localSheetId="0">Sheet1!$A$1:$N$144</definedName>
    <definedName name="_xlnm.Print_Titles" localSheetId="0">Sheet1!$1:$2</definedName>
  </definedNames>
  <calcPr calcId="179017"/>
</workbook>
</file>

<file path=xl/calcChain.xml><?xml version="1.0" encoding="utf-8"?>
<calcChain xmlns="http://schemas.openxmlformats.org/spreadsheetml/2006/main">
  <c r="M26" i="1" l="1"/>
  <c r="K7" i="1"/>
  <c r="K25" i="1"/>
  <c r="J25" i="1"/>
  <c r="F25" i="1"/>
  <c r="N25" i="1" s="1"/>
  <c r="L14" i="1"/>
  <c r="J7" i="1"/>
  <c r="F7" i="1"/>
  <c r="N7" i="1" s="1"/>
  <c r="K20" i="1"/>
  <c r="J20" i="1"/>
  <c r="F20" i="1"/>
  <c r="K19" i="1"/>
  <c r="J19" i="1"/>
  <c r="F19" i="1"/>
  <c r="N19" i="1" s="1"/>
  <c r="K18" i="1"/>
  <c r="J18" i="1"/>
  <c r="F18" i="1"/>
  <c r="K17" i="1"/>
  <c r="J17" i="1"/>
  <c r="F17" i="1"/>
  <c r="K16" i="1"/>
  <c r="J16" i="1"/>
  <c r="F16" i="1"/>
  <c r="M15" i="1"/>
  <c r="K15" i="1"/>
  <c r="J15" i="1"/>
  <c r="F15" i="1"/>
  <c r="K14" i="1"/>
  <c r="J14" i="1"/>
  <c r="F14" i="1"/>
  <c r="M13" i="1"/>
  <c r="K13" i="1"/>
  <c r="J13" i="1"/>
  <c r="F13" i="1"/>
  <c r="M12" i="1"/>
  <c r="K12" i="1"/>
  <c r="J12" i="1"/>
  <c r="F12" i="1"/>
  <c r="K11" i="1"/>
  <c r="J11" i="1"/>
  <c r="F11" i="1"/>
  <c r="K10" i="1"/>
  <c r="J10" i="1"/>
  <c r="F10" i="1"/>
  <c r="K9" i="1"/>
  <c r="J9" i="1"/>
  <c r="F9" i="1"/>
  <c r="M8" i="1"/>
  <c r="K8" i="1"/>
  <c r="J8" i="1"/>
  <c r="F8" i="1"/>
  <c r="K6" i="1"/>
  <c r="J6" i="1"/>
  <c r="F6" i="1"/>
  <c r="K38" i="1"/>
  <c r="J38" i="1"/>
  <c r="F38" i="1"/>
  <c r="K37" i="1"/>
  <c r="J37" i="1"/>
  <c r="F37" i="1"/>
  <c r="K36" i="1"/>
  <c r="J36" i="1"/>
  <c r="F36" i="1"/>
  <c r="K35" i="1"/>
  <c r="J35" i="1"/>
  <c r="F35" i="1"/>
  <c r="K34" i="1"/>
  <c r="J34" i="1"/>
  <c r="F34" i="1"/>
  <c r="M33" i="1"/>
  <c r="K33" i="1"/>
  <c r="J33" i="1"/>
  <c r="F33" i="1"/>
  <c r="L32" i="1"/>
  <c r="K32" i="1"/>
  <c r="J32" i="1"/>
  <c r="F32" i="1"/>
  <c r="M31" i="1"/>
  <c r="K31" i="1"/>
  <c r="J31" i="1"/>
  <c r="F31" i="1"/>
  <c r="M30" i="1"/>
  <c r="K30" i="1"/>
  <c r="J30" i="1"/>
  <c r="F30" i="1"/>
  <c r="K29" i="1"/>
  <c r="J29" i="1"/>
  <c r="F29" i="1"/>
  <c r="K28" i="1"/>
  <c r="J28" i="1"/>
  <c r="F28" i="1"/>
  <c r="K27" i="1"/>
  <c r="J27" i="1"/>
  <c r="F27" i="1"/>
  <c r="K26" i="1"/>
  <c r="J26" i="1"/>
  <c r="F26" i="1"/>
  <c r="K24" i="1"/>
  <c r="J24" i="1"/>
  <c r="F24" i="1"/>
  <c r="K54" i="1"/>
  <c r="J54" i="1"/>
  <c r="F54" i="1"/>
  <c r="K53" i="1"/>
  <c r="J53" i="1"/>
  <c r="F53" i="1"/>
  <c r="K52" i="1"/>
  <c r="J52" i="1"/>
  <c r="F52" i="1"/>
  <c r="K51" i="1"/>
  <c r="J51" i="1"/>
  <c r="F51" i="1"/>
  <c r="K50" i="1"/>
  <c r="J50" i="1"/>
  <c r="F50" i="1"/>
  <c r="M49" i="1"/>
  <c r="K49" i="1"/>
  <c r="J49" i="1"/>
  <c r="F49" i="1"/>
  <c r="L48" i="1"/>
  <c r="K48" i="1"/>
  <c r="J48" i="1"/>
  <c r="F48" i="1"/>
  <c r="M47" i="1"/>
  <c r="K47" i="1"/>
  <c r="J47" i="1"/>
  <c r="F47" i="1"/>
  <c r="M46" i="1"/>
  <c r="K46" i="1"/>
  <c r="J46" i="1"/>
  <c r="F46" i="1"/>
  <c r="K45" i="1"/>
  <c r="J45" i="1"/>
  <c r="F45" i="1"/>
  <c r="K44" i="1"/>
  <c r="J44" i="1"/>
  <c r="F44" i="1"/>
  <c r="K43" i="1"/>
  <c r="J43" i="1"/>
  <c r="F43" i="1"/>
  <c r="M42" i="1"/>
  <c r="K42" i="1"/>
  <c r="J42" i="1"/>
  <c r="F42" i="1"/>
  <c r="K41" i="1"/>
  <c r="J41" i="1"/>
  <c r="F41" i="1"/>
  <c r="N41" i="1" l="1"/>
  <c r="N35" i="1"/>
  <c r="N42" i="1"/>
  <c r="N46" i="1"/>
  <c r="N48" i="1"/>
  <c r="N50" i="1"/>
  <c r="N28" i="1"/>
  <c r="N43" i="1"/>
  <c r="N47" i="1"/>
  <c r="N49" i="1"/>
  <c r="N54" i="1"/>
  <c r="N17" i="1"/>
  <c r="N6" i="1"/>
  <c r="N51" i="1"/>
  <c r="N34" i="1"/>
  <c r="N37" i="1"/>
  <c r="N24" i="1"/>
  <c r="N29" i="1"/>
  <c r="N45" i="1"/>
  <c r="N52" i="1"/>
  <c r="N27" i="1"/>
  <c r="N31" i="1"/>
  <c r="N33" i="1"/>
  <c r="N38" i="1"/>
  <c r="N10" i="1"/>
  <c r="N26" i="1"/>
  <c r="N30" i="1"/>
  <c r="N32" i="1"/>
  <c r="N18" i="1"/>
  <c r="N44" i="1"/>
  <c r="N53" i="1"/>
  <c r="N36" i="1"/>
  <c r="N8" i="1"/>
  <c r="N12" i="1"/>
  <c r="N14" i="1"/>
  <c r="N16" i="1"/>
  <c r="N9" i="1"/>
  <c r="N13" i="1"/>
  <c r="N15" i="1"/>
  <c r="N20" i="1"/>
  <c r="N11" i="1"/>
  <c r="K59" i="1"/>
  <c r="J62" i="1"/>
  <c r="K63" i="1"/>
  <c r="K66" i="1"/>
  <c r="K67" i="1"/>
  <c r="J70" i="1"/>
  <c r="J71" i="1"/>
  <c r="K58" i="1"/>
  <c r="K72" i="1"/>
  <c r="J72" i="1"/>
  <c r="F72" i="1"/>
  <c r="K71" i="1"/>
  <c r="F71" i="1"/>
  <c r="K70" i="1"/>
  <c r="F70" i="1"/>
  <c r="K69" i="1"/>
  <c r="J69" i="1"/>
  <c r="F69" i="1"/>
  <c r="K68" i="1"/>
  <c r="J68" i="1"/>
  <c r="F68" i="1"/>
  <c r="M67" i="1"/>
  <c r="F67" i="1"/>
  <c r="L66" i="1"/>
  <c r="J66" i="1"/>
  <c r="F66" i="1"/>
  <c r="M65" i="1"/>
  <c r="K65" i="1"/>
  <c r="J65" i="1"/>
  <c r="F65" i="1"/>
  <c r="M64" i="1"/>
  <c r="K64" i="1"/>
  <c r="J64" i="1"/>
  <c r="F64" i="1"/>
  <c r="F63" i="1"/>
  <c r="K62" i="1"/>
  <c r="F62" i="1"/>
  <c r="K61" i="1"/>
  <c r="J61" i="1"/>
  <c r="F61" i="1"/>
  <c r="K60" i="1"/>
  <c r="J60" i="1"/>
  <c r="F60" i="1"/>
  <c r="M59" i="1"/>
  <c r="J59" i="1"/>
  <c r="F59" i="1"/>
  <c r="J58" i="1"/>
  <c r="F58" i="1"/>
  <c r="N72" i="1" l="1"/>
  <c r="J67" i="1"/>
  <c r="N67" i="1" s="1"/>
  <c r="J63" i="1"/>
  <c r="N63" i="1" s="1"/>
  <c r="N70" i="1"/>
  <c r="N71" i="1"/>
  <c r="N60" i="1"/>
  <c r="N68" i="1"/>
  <c r="N58" i="1"/>
  <c r="N62" i="1"/>
  <c r="N59" i="1"/>
  <c r="N61" i="1"/>
  <c r="N64" i="1"/>
  <c r="N65" i="1"/>
  <c r="N66" i="1"/>
  <c r="N69" i="1"/>
  <c r="K90" i="1"/>
  <c r="J90" i="1"/>
  <c r="F90" i="1"/>
  <c r="M89" i="1"/>
  <c r="K89" i="1"/>
  <c r="J89" i="1"/>
  <c r="F89" i="1"/>
  <c r="M88" i="1"/>
  <c r="K88" i="1"/>
  <c r="J88" i="1"/>
  <c r="F88" i="1"/>
  <c r="K87" i="1"/>
  <c r="J87" i="1"/>
  <c r="F87" i="1"/>
  <c r="K86" i="1"/>
  <c r="J86" i="1"/>
  <c r="F86" i="1"/>
  <c r="M85" i="1"/>
  <c r="K85" i="1"/>
  <c r="J85" i="1"/>
  <c r="F85" i="1"/>
  <c r="M83" i="1"/>
  <c r="K83" i="1"/>
  <c r="J83" i="1"/>
  <c r="F83" i="1"/>
  <c r="M82" i="1"/>
  <c r="K82" i="1"/>
  <c r="J82" i="1"/>
  <c r="F82" i="1"/>
  <c r="K81" i="1"/>
  <c r="J81" i="1"/>
  <c r="F81" i="1"/>
  <c r="L84" i="1"/>
  <c r="K84" i="1"/>
  <c r="J84" i="1"/>
  <c r="F84" i="1"/>
  <c r="K80" i="1"/>
  <c r="J80" i="1"/>
  <c r="F80" i="1"/>
  <c r="K79" i="1"/>
  <c r="J79" i="1"/>
  <c r="F79" i="1"/>
  <c r="K78" i="1"/>
  <c r="J78" i="1"/>
  <c r="F78" i="1"/>
  <c r="M77" i="1"/>
  <c r="K77" i="1"/>
  <c r="J77" i="1"/>
  <c r="F77" i="1"/>
  <c r="K76" i="1"/>
  <c r="J76" i="1"/>
  <c r="F76" i="1"/>
  <c r="N76" i="1" l="1"/>
  <c r="N84" i="1"/>
  <c r="N81" i="1"/>
  <c r="N77" i="1"/>
  <c r="N82" i="1"/>
  <c r="N83" i="1"/>
  <c r="N85" i="1"/>
  <c r="N87" i="1"/>
  <c r="N89" i="1"/>
  <c r="N90" i="1"/>
  <c r="N88" i="1"/>
  <c r="N79" i="1"/>
  <c r="N78" i="1"/>
  <c r="N86" i="1"/>
  <c r="N80" i="1"/>
  <c r="F94" i="1"/>
  <c r="J94" i="1"/>
  <c r="K94" i="1"/>
  <c r="M95" i="1"/>
  <c r="M101" i="1"/>
  <c r="M102" i="1"/>
  <c r="M103" i="1"/>
  <c r="M106" i="1"/>
  <c r="M107" i="1"/>
  <c r="L99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J104" i="1"/>
  <c r="F104" i="1"/>
  <c r="J107" i="1"/>
  <c r="F107" i="1"/>
  <c r="J95" i="1"/>
  <c r="F95" i="1"/>
  <c r="J103" i="1"/>
  <c r="F103" i="1"/>
  <c r="J96" i="1"/>
  <c r="F96" i="1"/>
  <c r="J105" i="1"/>
  <c r="F105" i="1"/>
  <c r="J108" i="1"/>
  <c r="F108" i="1"/>
  <c r="J101" i="1"/>
  <c r="F101" i="1"/>
  <c r="J98" i="1"/>
  <c r="F98" i="1"/>
  <c r="J99" i="1"/>
  <c r="F99" i="1"/>
  <c r="J100" i="1"/>
  <c r="F100" i="1"/>
  <c r="J97" i="1"/>
  <c r="F97" i="1"/>
  <c r="J102" i="1"/>
  <c r="F102" i="1"/>
  <c r="J106" i="1"/>
  <c r="F106" i="1"/>
  <c r="N97" i="1" l="1"/>
  <c r="N99" i="1"/>
  <c r="N101" i="1"/>
  <c r="N105" i="1"/>
  <c r="N95" i="1"/>
  <c r="N94" i="1"/>
  <c r="N102" i="1"/>
  <c r="N100" i="1"/>
  <c r="N98" i="1"/>
  <c r="N108" i="1"/>
  <c r="N106" i="1"/>
  <c r="N96" i="1"/>
  <c r="N104" i="1"/>
  <c r="N103" i="1"/>
  <c r="N107" i="1"/>
  <c r="J138" i="1"/>
  <c r="J133" i="1"/>
  <c r="J136" i="1"/>
  <c r="J135" i="1"/>
  <c r="J134" i="1"/>
  <c r="J137" i="1"/>
  <c r="J144" i="1"/>
  <c r="J141" i="1"/>
  <c r="J130" i="1"/>
  <c r="J132" i="1"/>
  <c r="J139" i="1"/>
  <c r="J131" i="1"/>
  <c r="J143" i="1"/>
  <c r="J140" i="1"/>
  <c r="J142" i="1"/>
  <c r="F138" i="1"/>
  <c r="F133" i="1"/>
  <c r="F136" i="1"/>
  <c r="F135" i="1"/>
  <c r="F134" i="1"/>
  <c r="F137" i="1"/>
  <c r="F144" i="1"/>
  <c r="F141" i="1"/>
  <c r="F130" i="1"/>
  <c r="F132" i="1"/>
  <c r="F139" i="1"/>
  <c r="F131" i="1"/>
  <c r="F143" i="1"/>
  <c r="F140" i="1"/>
  <c r="F142" i="1"/>
  <c r="J120" i="1"/>
  <c r="J115" i="1"/>
  <c r="J118" i="1"/>
  <c r="J117" i="1"/>
  <c r="J116" i="1"/>
  <c r="J119" i="1"/>
  <c r="J126" i="1"/>
  <c r="J123" i="1"/>
  <c r="J112" i="1"/>
  <c r="J114" i="1"/>
  <c r="J121" i="1"/>
  <c r="J113" i="1"/>
  <c r="J125" i="1"/>
  <c r="J122" i="1"/>
  <c r="J124" i="1"/>
  <c r="F118" i="1"/>
  <c r="F117" i="1"/>
  <c r="F116" i="1"/>
  <c r="F119" i="1"/>
  <c r="F126" i="1"/>
  <c r="F123" i="1"/>
  <c r="F112" i="1"/>
  <c r="F114" i="1"/>
  <c r="F121" i="1"/>
  <c r="F113" i="1"/>
  <c r="F125" i="1"/>
  <c r="F122" i="1"/>
  <c r="F115" i="1"/>
  <c r="F120" i="1"/>
  <c r="F124" i="1"/>
  <c r="M138" i="1"/>
  <c r="M137" i="1"/>
  <c r="M139" i="1"/>
  <c r="M131" i="1"/>
  <c r="M143" i="1"/>
  <c r="M140" i="1"/>
  <c r="M142" i="1"/>
  <c r="M120" i="1"/>
  <c r="M119" i="1"/>
  <c r="M121" i="1"/>
  <c r="M113" i="1"/>
  <c r="M125" i="1"/>
  <c r="M124" i="1"/>
  <c r="N120" i="1" l="1"/>
  <c r="N122" i="1"/>
  <c r="N114" i="1"/>
  <c r="N119" i="1"/>
  <c r="N113" i="1"/>
  <c r="N123" i="1"/>
  <c r="N117" i="1"/>
  <c r="N115" i="1"/>
  <c r="N124" i="1"/>
  <c r="N142" i="1"/>
  <c r="N143" i="1"/>
  <c r="N139" i="1"/>
  <c r="N130" i="1"/>
  <c r="N144" i="1"/>
  <c r="N134" i="1"/>
  <c r="N136" i="1"/>
  <c r="N138" i="1"/>
  <c r="N140" i="1"/>
  <c r="N131" i="1"/>
  <c r="N132" i="1"/>
  <c r="N141" i="1"/>
  <c r="N137" i="1"/>
  <c r="N135" i="1"/>
  <c r="N133" i="1"/>
  <c r="N125" i="1"/>
  <c r="N121" i="1"/>
  <c r="N112" i="1"/>
  <c r="N126" i="1"/>
  <c r="N116" i="1"/>
  <c r="N118" i="1"/>
  <c r="K120" i="1"/>
  <c r="K115" i="1"/>
  <c r="K118" i="1"/>
  <c r="K117" i="1"/>
  <c r="L117" i="1"/>
  <c r="K116" i="1"/>
  <c r="K119" i="1"/>
  <c r="K126" i="1"/>
  <c r="K123" i="1"/>
  <c r="K112" i="1"/>
  <c r="K114" i="1"/>
  <c r="K121" i="1"/>
  <c r="K113" i="1"/>
  <c r="K125" i="1"/>
  <c r="K122" i="1"/>
  <c r="K142" i="1"/>
  <c r="K138" i="1"/>
  <c r="K133" i="1"/>
  <c r="K136" i="1"/>
  <c r="K135" i="1"/>
  <c r="L135" i="1"/>
  <c r="K134" i="1"/>
  <c r="K137" i="1"/>
  <c r="K144" i="1"/>
  <c r="K141" i="1"/>
  <c r="K130" i="1"/>
  <c r="K132" i="1"/>
  <c r="K139" i="1"/>
  <c r="K131" i="1"/>
  <c r="K143" i="1"/>
  <c r="K140" i="1"/>
  <c r="K124" i="1"/>
</calcChain>
</file>

<file path=xl/sharedStrings.xml><?xml version="1.0" encoding="utf-8"?>
<sst xmlns="http://schemas.openxmlformats.org/spreadsheetml/2006/main" count="259" uniqueCount="30">
  <si>
    <t>Dist#</t>
  </si>
  <si>
    <t>Fund Balances</t>
  </si>
  <si>
    <t>Expenditures</t>
  </si>
  <si>
    <t>% of Expenditures</t>
  </si>
  <si>
    <t>Total All Funds</t>
  </si>
  <si>
    <t>Name</t>
  </si>
  <si>
    <t>General Fund</t>
  </si>
  <si>
    <t>Black Hills Special Services Cooperative</t>
  </si>
  <si>
    <t>Cornbelt Educational Cooperative</t>
  </si>
  <si>
    <t>East Dakota Educational Cooperative</t>
  </si>
  <si>
    <t>Hub Area Multi-Dist Voc Center</t>
  </si>
  <si>
    <t>James Valley Education Cooperative</t>
  </si>
  <si>
    <t>Lake Area Multi-District Vocational</t>
  </si>
  <si>
    <t>Mid-Central Educational Cooperative</t>
  </si>
  <si>
    <t>NE Ed Services Cooperative</t>
  </si>
  <si>
    <t>North Central Special Ed Cooperative</t>
  </si>
  <si>
    <t>Northwest Area Schools Ed Cooperative</t>
  </si>
  <si>
    <t>Oahe Special Education Cooperative</t>
  </si>
  <si>
    <t>Prairie Lakes Educational Cooperative</t>
  </si>
  <si>
    <t>South Central Cooperative</t>
  </si>
  <si>
    <t>Southeast Area Cooperative</t>
  </si>
  <si>
    <t>Three-Rivers Special Serv Cooperative</t>
  </si>
  <si>
    <t>Northeast Technical High School 14201</t>
  </si>
  <si>
    <t>Capital Outlay Fund</t>
  </si>
  <si>
    <t>Special Ed &amp; Other Special Revenue Funds</t>
  </si>
  <si>
    <t>Cooperative/Multi-District Fiscal Summary 2011-2018</t>
  </si>
  <si>
    <t>CORE Education Cooperative</t>
  </si>
  <si>
    <t>CORE Educational Cooperative</t>
  </si>
  <si>
    <t xml:space="preserve"> </t>
  </si>
  <si>
    <t>as of 11/16/2018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</si>
</sst>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Ebrima"/>
    </font>
    <font>
      <sz val="16"/>
      <color theme="1"/>
      <name val="Ebrima"/>
    </font>
    <font>
      <sz val="16"/>
      <name val="Ebrima"/>
    </font>
    <font>
      <b/>
      <sz val="11"/>
      <color indexed="8"/>
      <name val="Ebrima"/>
    </font>
    <font>
      <b/>
      <sz val="11"/>
      <color theme="1"/>
      <name val="Ebrima"/>
    </font>
    <font>
      <b/>
      <sz val="11"/>
      <name val="Ebrima"/>
    </font>
    <font>
      <sz val="11"/>
      <color theme="1"/>
      <name val="Ebrima"/>
    </font>
    <font>
      <sz val="10"/>
      <color indexed="8"/>
      <name val="Ebrima"/>
    </font>
    <font>
      <sz val="10"/>
      <name val="Ebrima"/>
    </font>
    <font>
      <sz val="10"/>
      <color rgb="FFFF0000"/>
      <name val="Ebrima"/>
    </font>
    <font>
      <sz val="9"/>
      <name val="Ebrima"/>
    </font>
    <font>
      <b/>
      <sz val="9"/>
      <color indexed="8"/>
      <name val="Ebrima"/>
    </font>
    <font>
      <b/>
      <sz val="16"/>
      <color theme="1"/>
      <name val="Ebrima"/>
    </font>
    <font>
      <sz val="9"/>
      <color indexed="8"/>
      <name val="Ebrima"/>
    </font>
    <font>
      <sz val="9"/>
      <color rgb="FFFF0000"/>
      <name val="Ebrima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6C0"/>
        <bgColor indexed="0"/>
      </patternFill>
    </fill>
    <fill>
      <patternFill patternType="solid">
        <fgColor rgb="FFF5F6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</cellStyleXfs>
  <cellXfs count="24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16" borderId="20" xfId="4" applyFont="1" applyFill="1" applyBorder="1" applyAlignment="1">
      <alignment horizontal="center" wrapText="1"/>
    </xf>
    <xf numFmtId="0" fontId="11" fillId="16" borderId="26" xfId="4" applyFont="1" applyFill="1" applyBorder="1" applyAlignment="1">
      <alignment horizontal="center" wrapText="1"/>
    </xf>
    <xf numFmtId="0" fontId="12" fillId="16" borderId="29" xfId="2" applyFont="1" applyFill="1" applyBorder="1" applyAlignment="1">
      <alignment horizontal="center" wrapText="1"/>
    </xf>
    <xf numFmtId="0" fontId="12" fillId="16" borderId="25" xfId="2" applyFont="1" applyFill="1" applyBorder="1" applyAlignment="1">
      <alignment horizontal="center" wrapText="1"/>
    </xf>
    <xf numFmtId="0" fontId="11" fillId="16" borderId="1" xfId="2" applyFont="1" applyFill="1" applyBorder="1" applyAlignment="1">
      <alignment horizontal="center" wrapText="1"/>
    </xf>
    <xf numFmtId="0" fontId="11" fillId="16" borderId="11" xfId="2" applyFont="1" applyFill="1" applyBorder="1" applyAlignment="1">
      <alignment horizontal="center" wrapText="1"/>
    </xf>
    <xf numFmtId="0" fontId="12" fillId="16" borderId="1" xfId="2" applyFont="1" applyFill="1" applyBorder="1" applyAlignment="1">
      <alignment horizontal="center" wrapText="1"/>
    </xf>
    <xf numFmtId="0" fontId="12" fillId="16" borderId="11" xfId="3" applyFont="1" applyFill="1" applyBorder="1" applyAlignment="1">
      <alignment horizontal="center" wrapText="1"/>
    </xf>
    <xf numFmtId="0" fontId="11" fillId="16" borderId="29" xfId="2" applyFont="1" applyFill="1" applyBorder="1" applyAlignment="1">
      <alignment horizontal="center" wrapText="1"/>
    </xf>
    <xf numFmtId="0" fontId="11" fillId="16" borderId="25" xfId="2" applyFont="1" applyFill="1" applyBorder="1" applyAlignment="1">
      <alignment horizontal="center" wrapText="1"/>
    </xf>
    <xf numFmtId="0" fontId="11" fillId="16" borderId="30" xfId="3" applyFont="1" applyFill="1" applyBorder="1" applyAlignment="1">
      <alignment horizontal="center" wrapText="1"/>
    </xf>
    <xf numFmtId="0" fontId="14" fillId="0" borderId="0" xfId="0" applyFont="1"/>
    <xf numFmtId="0" fontId="11" fillId="0" borderId="0" xfId="4" applyFont="1" applyFill="1" applyBorder="1" applyAlignment="1"/>
    <xf numFmtId="6" fontId="12" fillId="0" borderId="0" xfId="0" applyNumberFormat="1" applyFont="1" applyBorder="1" applyAlignment="1"/>
    <xf numFmtId="6" fontId="13" fillId="0" borderId="0" xfId="0" applyNumberFormat="1" applyFont="1" applyBorder="1" applyAlignment="1"/>
    <xf numFmtId="164" fontId="12" fillId="0" borderId="0" xfId="1" applyNumberFormat="1" applyFont="1" applyBorder="1"/>
    <xf numFmtId="0" fontId="11" fillId="14" borderId="20" xfId="4" applyFont="1" applyFill="1" applyBorder="1" applyAlignment="1">
      <alignment horizontal="center" wrapText="1"/>
    </xf>
    <xf numFmtId="0" fontId="11" fillId="14" borderId="26" xfId="4" applyFont="1" applyFill="1" applyBorder="1" applyAlignment="1">
      <alignment horizontal="center" wrapText="1"/>
    </xf>
    <xf numFmtId="0" fontId="12" fillId="14" borderId="29" xfId="2" applyFont="1" applyFill="1" applyBorder="1" applyAlignment="1">
      <alignment horizontal="center" wrapText="1"/>
    </xf>
    <xf numFmtId="0" fontId="12" fillId="14" borderId="25" xfId="2" applyFont="1" applyFill="1" applyBorder="1" applyAlignment="1">
      <alignment horizontal="center" wrapText="1"/>
    </xf>
    <xf numFmtId="0" fontId="11" fillId="14" borderId="1" xfId="2" applyFont="1" applyFill="1" applyBorder="1" applyAlignment="1">
      <alignment horizontal="center" wrapText="1"/>
    </xf>
    <xf numFmtId="0" fontId="11" fillId="14" borderId="11" xfId="2" applyFont="1" applyFill="1" applyBorder="1" applyAlignment="1">
      <alignment horizontal="center" wrapText="1"/>
    </xf>
    <xf numFmtId="0" fontId="12" fillId="14" borderId="1" xfId="2" applyFont="1" applyFill="1" applyBorder="1" applyAlignment="1">
      <alignment horizontal="center" wrapText="1"/>
    </xf>
    <xf numFmtId="0" fontId="12" fillId="14" borderId="11" xfId="3" applyFont="1" applyFill="1" applyBorder="1" applyAlignment="1">
      <alignment horizontal="center" wrapText="1"/>
    </xf>
    <xf numFmtId="0" fontId="11" fillId="14" borderId="29" xfId="2" applyFont="1" applyFill="1" applyBorder="1" applyAlignment="1">
      <alignment horizontal="center" wrapText="1"/>
    </xf>
    <xf numFmtId="0" fontId="11" fillId="14" borderId="25" xfId="2" applyFont="1" applyFill="1" applyBorder="1" applyAlignment="1">
      <alignment horizontal="center" wrapText="1"/>
    </xf>
    <xf numFmtId="0" fontId="11" fillId="14" borderId="30" xfId="3" applyFont="1" applyFill="1" applyBorder="1" applyAlignment="1">
      <alignment horizontal="center" wrapText="1"/>
    </xf>
    <xf numFmtId="0" fontId="11" fillId="12" borderId="20" xfId="4" applyFont="1" applyFill="1" applyBorder="1" applyAlignment="1">
      <alignment horizontal="center" wrapText="1"/>
    </xf>
    <xf numFmtId="0" fontId="11" fillId="12" borderId="26" xfId="4" applyFont="1" applyFill="1" applyBorder="1" applyAlignment="1">
      <alignment horizontal="center" wrapText="1"/>
    </xf>
    <xf numFmtId="0" fontId="12" fillId="12" borderId="29" xfId="2" applyFont="1" applyFill="1" applyBorder="1" applyAlignment="1">
      <alignment horizontal="center" wrapText="1"/>
    </xf>
    <xf numFmtId="0" fontId="12" fillId="12" borderId="25" xfId="2" applyFont="1" applyFill="1" applyBorder="1" applyAlignment="1">
      <alignment horizontal="center" wrapText="1"/>
    </xf>
    <xf numFmtId="0" fontId="11" fillId="12" borderId="1" xfId="2" applyFont="1" applyFill="1" applyBorder="1" applyAlignment="1">
      <alignment horizontal="center" wrapText="1"/>
    </xf>
    <xf numFmtId="0" fontId="11" fillId="12" borderId="11" xfId="2" applyFont="1" applyFill="1" applyBorder="1" applyAlignment="1">
      <alignment horizontal="center" wrapText="1"/>
    </xf>
    <xf numFmtId="0" fontId="12" fillId="12" borderId="1" xfId="2" applyFont="1" applyFill="1" applyBorder="1" applyAlignment="1">
      <alignment horizontal="center" wrapText="1"/>
    </xf>
    <xf numFmtId="0" fontId="12" fillId="12" borderId="11" xfId="3" applyFont="1" applyFill="1" applyBorder="1" applyAlignment="1">
      <alignment horizontal="center" wrapText="1"/>
    </xf>
    <xf numFmtId="0" fontId="11" fillId="12" borderId="29" xfId="2" applyFont="1" applyFill="1" applyBorder="1" applyAlignment="1">
      <alignment horizontal="center" wrapText="1"/>
    </xf>
    <xf numFmtId="0" fontId="11" fillId="12" borderId="25" xfId="2" applyFont="1" applyFill="1" applyBorder="1" applyAlignment="1">
      <alignment horizontal="center" wrapText="1"/>
    </xf>
    <xf numFmtId="0" fontId="11" fillId="12" borderId="30" xfId="3" applyFont="1" applyFill="1" applyBorder="1" applyAlignment="1">
      <alignment horizontal="center" wrapText="1"/>
    </xf>
    <xf numFmtId="0" fontId="11" fillId="10" borderId="20" xfId="4" applyFont="1" applyFill="1" applyBorder="1" applyAlignment="1">
      <alignment horizontal="center" wrapText="1"/>
    </xf>
    <xf numFmtId="0" fontId="11" fillId="10" borderId="26" xfId="4" applyFont="1" applyFill="1" applyBorder="1" applyAlignment="1">
      <alignment horizontal="center" wrapText="1"/>
    </xf>
    <xf numFmtId="0" fontId="12" fillId="10" borderId="29" xfId="2" applyFont="1" applyFill="1" applyBorder="1" applyAlignment="1">
      <alignment horizontal="center" wrapText="1"/>
    </xf>
    <xf numFmtId="0" fontId="12" fillId="10" borderId="25" xfId="2" applyFont="1" applyFill="1" applyBorder="1" applyAlignment="1">
      <alignment horizontal="center" wrapText="1"/>
    </xf>
    <xf numFmtId="0" fontId="11" fillId="10" borderId="1" xfId="2" applyFont="1" applyFill="1" applyBorder="1" applyAlignment="1">
      <alignment horizontal="center" wrapText="1"/>
    </xf>
    <xf numFmtId="0" fontId="11" fillId="10" borderId="11" xfId="2" applyFont="1" applyFill="1" applyBorder="1" applyAlignment="1">
      <alignment horizontal="center" wrapText="1"/>
    </xf>
    <xf numFmtId="0" fontId="12" fillId="10" borderId="1" xfId="2" applyFont="1" applyFill="1" applyBorder="1" applyAlignment="1">
      <alignment horizontal="center" wrapText="1"/>
    </xf>
    <xf numFmtId="0" fontId="12" fillId="10" borderId="11" xfId="3" applyFont="1" applyFill="1" applyBorder="1" applyAlignment="1">
      <alignment horizontal="center" wrapText="1"/>
    </xf>
    <xf numFmtId="0" fontId="11" fillId="10" borderId="29" xfId="2" applyFont="1" applyFill="1" applyBorder="1" applyAlignment="1">
      <alignment horizontal="center" wrapText="1"/>
    </xf>
    <xf numFmtId="0" fontId="11" fillId="10" borderId="25" xfId="2" applyFont="1" applyFill="1" applyBorder="1" applyAlignment="1">
      <alignment horizontal="center" wrapText="1"/>
    </xf>
    <xf numFmtId="0" fontId="11" fillId="10" borderId="30" xfId="3" applyFont="1" applyFill="1" applyBorder="1" applyAlignment="1">
      <alignment horizontal="center" wrapText="1"/>
    </xf>
    <xf numFmtId="0" fontId="11" fillId="8" borderId="20" xfId="4" applyFont="1" applyFill="1" applyBorder="1" applyAlignment="1">
      <alignment horizontal="center" wrapText="1"/>
    </xf>
    <xf numFmtId="0" fontId="11" fillId="8" borderId="26" xfId="4" applyFont="1" applyFill="1" applyBorder="1" applyAlignment="1">
      <alignment horizontal="center" wrapText="1"/>
    </xf>
    <xf numFmtId="0" fontId="12" fillId="8" borderId="29" xfId="2" applyFont="1" applyFill="1" applyBorder="1" applyAlignment="1">
      <alignment horizontal="center" wrapText="1"/>
    </xf>
    <xf numFmtId="0" fontId="12" fillId="8" borderId="25" xfId="2" applyFont="1" applyFill="1" applyBorder="1" applyAlignment="1">
      <alignment horizontal="center" wrapText="1"/>
    </xf>
    <xf numFmtId="0" fontId="11" fillId="8" borderId="1" xfId="2" applyFont="1" applyFill="1" applyBorder="1" applyAlignment="1">
      <alignment horizontal="center" wrapText="1"/>
    </xf>
    <xf numFmtId="0" fontId="11" fillId="8" borderId="11" xfId="2" applyFont="1" applyFill="1" applyBorder="1" applyAlignment="1">
      <alignment horizontal="center" wrapText="1"/>
    </xf>
    <xf numFmtId="0" fontId="12" fillId="8" borderId="1" xfId="2" applyFont="1" applyFill="1" applyBorder="1" applyAlignment="1">
      <alignment horizontal="center" wrapText="1"/>
    </xf>
    <xf numFmtId="0" fontId="12" fillId="8" borderId="11" xfId="3" applyFont="1" applyFill="1" applyBorder="1" applyAlignment="1">
      <alignment horizontal="center" wrapText="1"/>
    </xf>
    <xf numFmtId="0" fontId="11" fillId="8" borderId="29" xfId="2" applyFont="1" applyFill="1" applyBorder="1" applyAlignment="1">
      <alignment horizontal="center" wrapText="1"/>
    </xf>
    <xf numFmtId="0" fontId="11" fillId="8" borderId="25" xfId="2" applyFont="1" applyFill="1" applyBorder="1" applyAlignment="1">
      <alignment horizontal="center" wrapText="1"/>
    </xf>
    <xf numFmtId="0" fontId="11" fillId="8" borderId="30" xfId="3" applyFont="1" applyFill="1" applyBorder="1" applyAlignment="1">
      <alignment horizontal="center" wrapText="1"/>
    </xf>
    <xf numFmtId="0" fontId="11" fillId="6" borderId="20" xfId="4" applyFont="1" applyFill="1" applyBorder="1" applyAlignment="1">
      <alignment horizontal="center" wrapText="1"/>
    </xf>
    <xf numFmtId="0" fontId="11" fillId="6" borderId="26" xfId="4" applyFont="1" applyFill="1" applyBorder="1" applyAlignment="1">
      <alignment horizontal="center" wrapText="1"/>
    </xf>
    <xf numFmtId="0" fontId="12" fillId="6" borderId="29" xfId="2" applyFont="1" applyFill="1" applyBorder="1" applyAlignment="1">
      <alignment horizontal="center" wrapText="1"/>
    </xf>
    <xf numFmtId="0" fontId="12" fillId="6" borderId="25" xfId="2" applyFont="1" applyFill="1" applyBorder="1" applyAlignment="1">
      <alignment horizontal="center" wrapText="1"/>
    </xf>
    <xf numFmtId="0" fontId="11" fillId="6" borderId="1" xfId="2" applyFont="1" applyFill="1" applyBorder="1" applyAlignment="1">
      <alignment horizontal="center" wrapText="1"/>
    </xf>
    <xf numFmtId="0" fontId="11" fillId="6" borderId="11" xfId="2" applyFont="1" applyFill="1" applyBorder="1" applyAlignment="1">
      <alignment horizontal="center" wrapText="1"/>
    </xf>
    <xf numFmtId="0" fontId="12" fillId="6" borderId="1" xfId="2" applyFont="1" applyFill="1" applyBorder="1" applyAlignment="1">
      <alignment horizontal="center" wrapText="1"/>
    </xf>
    <xf numFmtId="0" fontId="12" fillId="6" borderId="11" xfId="3" applyFont="1" applyFill="1" applyBorder="1" applyAlignment="1">
      <alignment horizontal="center" wrapText="1"/>
    </xf>
    <xf numFmtId="0" fontId="11" fillId="6" borderId="29" xfId="2" applyFont="1" applyFill="1" applyBorder="1" applyAlignment="1">
      <alignment horizontal="center" wrapText="1"/>
    </xf>
    <xf numFmtId="0" fontId="11" fillId="6" borderId="25" xfId="2" applyFont="1" applyFill="1" applyBorder="1" applyAlignment="1">
      <alignment horizontal="center" wrapText="1"/>
    </xf>
    <xf numFmtId="0" fontId="11" fillId="6" borderId="30" xfId="3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1" fillId="4" borderId="20" xfId="2" applyFont="1" applyFill="1" applyBorder="1" applyAlignment="1">
      <alignment horizontal="center"/>
    </xf>
    <xf numFmtId="0" fontId="11" fillId="4" borderId="21" xfId="2" applyFont="1" applyFill="1" applyBorder="1" applyAlignment="1">
      <alignment horizontal="center"/>
    </xf>
    <xf numFmtId="0" fontId="12" fillId="4" borderId="10" xfId="2" applyFont="1" applyFill="1" applyBorder="1" applyAlignment="1">
      <alignment horizontal="center" wrapText="1"/>
    </xf>
    <xf numFmtId="0" fontId="12" fillId="4" borderId="5" xfId="2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wrapText="1"/>
    </xf>
    <xf numFmtId="0" fontId="11" fillId="4" borderId="11" xfId="2" applyFont="1" applyFill="1" applyBorder="1" applyAlignment="1">
      <alignment horizontal="center" wrapText="1"/>
    </xf>
    <xf numFmtId="0" fontId="12" fillId="4" borderId="10" xfId="3" applyFont="1" applyFill="1" applyBorder="1" applyAlignment="1">
      <alignment horizontal="center" wrapText="1"/>
    </xf>
    <xf numFmtId="0" fontId="12" fillId="4" borderId="3" xfId="3" applyFont="1" applyFill="1" applyBorder="1" applyAlignment="1">
      <alignment horizontal="center" wrapText="1"/>
    </xf>
    <xf numFmtId="0" fontId="12" fillId="4" borderId="1" xfId="3" applyFont="1" applyFill="1" applyBorder="1" applyAlignment="1">
      <alignment horizontal="center" wrapText="1"/>
    </xf>
    <xf numFmtId="0" fontId="12" fillId="4" borderId="11" xfId="3" applyFont="1" applyFill="1" applyBorder="1" applyAlignment="1">
      <alignment horizontal="center" wrapText="1"/>
    </xf>
    <xf numFmtId="0" fontId="11" fillId="4" borderId="10" xfId="3" applyFont="1" applyFill="1" applyBorder="1" applyAlignment="1">
      <alignment horizontal="center" wrapText="1"/>
    </xf>
    <xf numFmtId="0" fontId="11" fillId="4" borderId="3" xfId="3" applyFont="1" applyFill="1" applyBorder="1" applyAlignment="1">
      <alignment horizontal="center" wrapText="1"/>
    </xf>
    <xf numFmtId="0" fontId="11" fillId="4" borderId="17" xfId="3" applyFont="1" applyFill="1" applyBorder="1" applyAlignment="1">
      <alignment horizontal="center" wrapText="1"/>
    </xf>
    <xf numFmtId="164" fontId="4" fillId="0" borderId="0" xfId="1" applyNumberFormat="1" applyFont="1"/>
    <xf numFmtId="0" fontId="11" fillId="5" borderId="20" xfId="3" applyFont="1" applyFill="1" applyBorder="1" applyAlignment="1">
      <alignment horizontal="center"/>
    </xf>
    <xf numFmtId="0" fontId="11" fillId="5" borderId="21" xfId="3" applyFont="1" applyFill="1" applyBorder="1" applyAlignment="1">
      <alignment horizontal="center"/>
    </xf>
    <xf numFmtId="0" fontId="12" fillId="5" borderId="24" xfId="3" applyFont="1" applyFill="1" applyBorder="1" applyAlignment="1">
      <alignment horizontal="center" wrapText="1"/>
    </xf>
    <xf numFmtId="0" fontId="12" fillId="5" borderId="6" xfId="3" applyFont="1" applyFill="1" applyBorder="1" applyAlignment="1">
      <alignment horizontal="center" wrapText="1"/>
    </xf>
    <xf numFmtId="0" fontId="11" fillId="5" borderId="1" xfId="3" applyFont="1" applyFill="1" applyBorder="1" applyAlignment="1">
      <alignment horizontal="center" wrapText="1"/>
    </xf>
    <xf numFmtId="0" fontId="11" fillId="5" borderId="11" xfId="2" applyFont="1" applyFill="1" applyBorder="1" applyAlignment="1">
      <alignment horizontal="center" wrapText="1"/>
    </xf>
    <xf numFmtId="0" fontId="12" fillId="5" borderId="4" xfId="3" applyFont="1" applyFill="1" applyBorder="1" applyAlignment="1">
      <alignment horizontal="center" wrapText="1"/>
    </xf>
    <xf numFmtId="0" fontId="12" fillId="5" borderId="1" xfId="3" applyFont="1" applyFill="1" applyBorder="1" applyAlignment="1">
      <alignment horizontal="center" wrapText="1"/>
    </xf>
    <xf numFmtId="0" fontId="12" fillId="5" borderId="11" xfId="2" applyFont="1" applyFill="1" applyBorder="1" applyAlignment="1">
      <alignment horizontal="center" wrapText="1"/>
    </xf>
    <xf numFmtId="0" fontId="11" fillId="5" borderId="12" xfId="3" applyFont="1" applyFill="1" applyBorder="1" applyAlignment="1">
      <alignment horizontal="center" wrapText="1"/>
    </xf>
    <xf numFmtId="0" fontId="11" fillId="5" borderId="11" xfId="3" applyFont="1" applyFill="1" applyBorder="1" applyAlignment="1">
      <alignment horizontal="center" wrapText="1"/>
    </xf>
    <xf numFmtId="0" fontId="15" fillId="0" borderId="0" xfId="3" applyFont="1" applyFill="1" applyBorder="1" applyAlignment="1"/>
    <xf numFmtId="0" fontId="11" fillId="0" borderId="0" xfId="4" applyNumberFormat="1" applyFont="1" applyFill="1" applyBorder="1" applyAlignment="1"/>
    <xf numFmtId="0" fontId="16" fillId="0" borderId="0" xfId="0" applyFont="1" applyAlignment="1">
      <alignment horizontal="left"/>
    </xf>
    <xf numFmtId="0" fontId="17" fillId="0" borderId="22" xfId="4" applyNumberFormat="1" applyFont="1" applyFill="1" applyBorder="1" applyAlignment="1"/>
    <xf numFmtId="0" fontId="17" fillId="0" borderId="27" xfId="4" applyFont="1" applyFill="1" applyBorder="1" applyAlignment="1"/>
    <xf numFmtId="6" fontId="14" fillId="0" borderId="12" xfId="0" applyNumberFormat="1" applyFont="1" applyBorder="1" applyAlignment="1"/>
    <xf numFmtId="6" fontId="14" fillId="0" borderId="1" xfId="0" applyNumberFormat="1" applyFont="1" applyBorder="1" applyAlignment="1"/>
    <xf numFmtId="6" fontId="18" fillId="0" borderId="1" xfId="0" applyNumberFormat="1" applyFont="1" applyBorder="1" applyAlignment="1"/>
    <xf numFmtId="6" fontId="14" fillId="0" borderId="11" xfId="0" applyNumberFormat="1" applyFont="1" applyBorder="1" applyAlignment="1"/>
    <xf numFmtId="6" fontId="14" fillId="0" borderId="2" xfId="0" applyNumberFormat="1" applyFont="1" applyBorder="1" applyAlignment="1"/>
    <xf numFmtId="164" fontId="14" fillId="0" borderId="12" xfId="1" applyNumberFormat="1" applyFont="1" applyBorder="1"/>
    <xf numFmtId="164" fontId="14" fillId="0" borderId="1" xfId="1" applyNumberFormat="1" applyFont="1" applyBorder="1"/>
    <xf numFmtId="164" fontId="14" fillId="0" borderId="11" xfId="1" applyNumberFormat="1" applyFont="1" applyBorder="1"/>
    <xf numFmtId="0" fontId="15" fillId="0" borderId="27" xfId="4" applyFont="1" applyFill="1" applyBorder="1" applyAlignment="1"/>
    <xf numFmtId="164" fontId="18" fillId="0" borderId="1" xfId="1" applyNumberFormat="1" applyFont="1" applyBorder="1"/>
    <xf numFmtId="0" fontId="17" fillId="0" borderId="23" xfId="4" applyNumberFormat="1" applyFont="1" applyFill="1" applyBorder="1" applyAlignment="1"/>
    <xf numFmtId="0" fontId="17" fillId="0" borderId="28" xfId="4" applyFont="1" applyFill="1" applyBorder="1" applyAlignment="1"/>
    <xf numFmtId="6" fontId="14" fillId="0" borderId="13" xfId="0" applyNumberFormat="1" applyFont="1" applyBorder="1" applyAlignment="1"/>
    <xf numFmtId="6" fontId="14" fillId="0" borderId="15" xfId="0" applyNumberFormat="1" applyFont="1" applyBorder="1" applyAlignment="1"/>
    <xf numFmtId="6" fontId="18" fillId="0" borderId="15" xfId="0" applyNumberFormat="1" applyFont="1" applyBorder="1" applyAlignment="1"/>
    <xf numFmtId="6" fontId="14" fillId="0" borderId="16" xfId="0" applyNumberFormat="1" applyFont="1" applyBorder="1" applyAlignment="1"/>
    <xf numFmtId="6" fontId="14" fillId="0" borderId="14" xfId="0" applyNumberFormat="1" applyFont="1" applyBorder="1" applyAlignment="1"/>
    <xf numFmtId="164" fontId="14" fillId="0" borderId="13" xfId="1" applyNumberFormat="1" applyFont="1" applyBorder="1"/>
    <xf numFmtId="164" fontId="14" fillId="0" borderId="15" xfId="1" applyNumberFormat="1" applyFont="1" applyBorder="1"/>
    <xf numFmtId="164" fontId="14" fillId="0" borderId="16" xfId="1" applyNumberFormat="1" applyFont="1" applyBorder="1"/>
    <xf numFmtId="6" fontId="4" fillId="0" borderId="1" xfId="0" applyNumberFormat="1" applyFont="1" applyBorder="1" applyAlignment="1"/>
    <xf numFmtId="6" fontId="4" fillId="0" borderId="11" xfId="0" applyNumberFormat="1" applyFont="1" applyBorder="1" applyAlignment="1"/>
    <xf numFmtId="164" fontId="4" fillId="0" borderId="12" xfId="1" applyNumberFormat="1" applyFont="1" applyBorder="1"/>
    <xf numFmtId="164" fontId="4" fillId="0" borderId="1" xfId="1" applyNumberFormat="1" applyFont="1" applyBorder="1"/>
    <xf numFmtId="164" fontId="4" fillId="0" borderId="11" xfId="1" applyNumberFormat="1" applyFont="1" applyBorder="1"/>
    <xf numFmtId="6" fontId="4" fillId="0" borderId="15" xfId="0" applyNumberFormat="1" applyFont="1" applyBorder="1" applyAlignment="1"/>
    <xf numFmtId="6" fontId="4" fillId="0" borderId="16" xfId="0" applyNumberFormat="1" applyFont="1" applyBorder="1" applyAlignment="1"/>
    <xf numFmtId="164" fontId="4" fillId="0" borderId="13" xfId="1" applyNumberFormat="1" applyFont="1" applyBorder="1"/>
    <xf numFmtId="164" fontId="4" fillId="0" borderId="15" xfId="1" applyNumberFormat="1" applyFont="1" applyBorder="1"/>
    <xf numFmtId="164" fontId="4" fillId="0" borderId="16" xfId="1" applyNumberFormat="1" applyFont="1" applyBorder="1"/>
    <xf numFmtId="0" fontId="17" fillId="0" borderId="22" xfId="2" applyNumberFormat="1" applyFont="1" applyFill="1" applyBorder="1" applyAlignment="1"/>
    <xf numFmtId="6" fontId="14" fillId="0" borderId="12" xfId="2" applyNumberFormat="1" applyFont="1" applyFill="1" applyBorder="1" applyAlignment="1">
      <alignment horizontal="right"/>
    </xf>
    <xf numFmtId="6" fontId="14" fillId="0" borderId="2" xfId="2" applyNumberFormat="1" applyFont="1" applyBorder="1" applyAlignment="1"/>
    <xf numFmtId="6" fontId="17" fillId="0" borderId="1" xfId="2" applyNumberFormat="1" applyFont="1" applyBorder="1" applyAlignment="1"/>
    <xf numFmtId="6" fontId="17" fillId="0" borderId="11" xfId="2" applyNumberFormat="1" applyFont="1" applyBorder="1" applyAlignment="1"/>
    <xf numFmtId="6" fontId="14" fillId="0" borderId="12" xfId="3" applyNumberFormat="1" applyFont="1" applyFill="1" applyBorder="1" applyAlignment="1">
      <alignment horizontal="right"/>
    </xf>
    <xf numFmtId="6" fontId="14" fillId="0" borderId="1" xfId="3" applyNumberFormat="1" applyFont="1" applyBorder="1" applyAlignment="1"/>
    <xf numFmtId="6" fontId="14" fillId="0" borderId="1" xfId="3" applyNumberFormat="1" applyFont="1" applyFill="1" applyBorder="1" applyAlignment="1">
      <alignment horizontal="right"/>
    </xf>
    <xf numFmtId="6" fontId="14" fillId="0" borderId="11" xfId="3" applyNumberFormat="1" applyFont="1" applyFill="1" applyBorder="1" applyAlignment="1">
      <alignment horizontal="right"/>
    </xf>
    <xf numFmtId="0" fontId="15" fillId="0" borderId="22" xfId="2" applyNumberFormat="1" applyFont="1" applyFill="1" applyBorder="1" applyAlignment="1"/>
    <xf numFmtId="164" fontId="18" fillId="0" borderId="12" xfId="1" applyNumberFormat="1" applyFont="1" applyBorder="1"/>
    <xf numFmtId="164" fontId="18" fillId="0" borderId="11" xfId="1" applyNumberFormat="1" applyFont="1" applyBorder="1"/>
    <xf numFmtId="6" fontId="14" fillId="0" borderId="2" xfId="2" applyNumberFormat="1" applyFont="1" applyFill="1" applyBorder="1" applyAlignment="1">
      <alignment horizontal="right"/>
    </xf>
    <xf numFmtId="0" fontId="17" fillId="0" borderId="23" xfId="2" applyNumberFormat="1" applyFont="1" applyFill="1" applyBorder="1" applyAlignment="1"/>
    <xf numFmtId="6" fontId="14" fillId="0" borderId="13" xfId="2" applyNumberFormat="1" applyFont="1" applyFill="1" applyBorder="1" applyAlignment="1">
      <alignment horizontal="right"/>
    </xf>
    <xf numFmtId="6" fontId="14" fillId="0" borderId="14" xfId="2" applyNumberFormat="1" applyFont="1" applyBorder="1" applyAlignment="1"/>
    <xf numFmtId="6" fontId="17" fillId="0" borderId="15" xfId="2" applyNumberFormat="1" applyFont="1" applyBorder="1" applyAlignment="1"/>
    <xf numFmtId="6" fontId="17" fillId="0" borderId="16" xfId="2" applyNumberFormat="1" applyFont="1" applyBorder="1" applyAlignment="1"/>
    <xf numFmtId="6" fontId="14" fillId="0" borderId="13" xfId="3" applyNumberFormat="1" applyFont="1" applyFill="1" applyBorder="1" applyAlignment="1">
      <alignment horizontal="right"/>
    </xf>
    <xf numFmtId="6" fontId="14" fillId="0" borderId="15" xfId="3" applyNumberFormat="1" applyFont="1" applyBorder="1" applyAlignment="1"/>
    <xf numFmtId="6" fontId="14" fillId="0" borderId="15" xfId="3" applyNumberFormat="1" applyFont="1" applyFill="1" applyBorder="1" applyAlignment="1">
      <alignment horizontal="right"/>
    </xf>
    <xf numFmtId="6" fontId="14" fillId="0" borderId="16" xfId="3" applyNumberFormat="1" applyFont="1" applyFill="1" applyBorder="1" applyAlignment="1">
      <alignment horizontal="right"/>
    </xf>
    <xf numFmtId="0" fontId="17" fillId="0" borderId="22" xfId="3" applyFont="1" applyFill="1" applyBorder="1" applyAlignment="1">
      <alignment horizontal="right" wrapText="1"/>
    </xf>
    <xf numFmtId="6" fontId="14" fillId="0" borderId="12" xfId="3" applyNumberFormat="1" applyFont="1" applyFill="1" applyBorder="1" applyAlignment="1">
      <alignment horizontal="right" wrapText="1"/>
    </xf>
    <xf numFmtId="6" fontId="14" fillId="0" borderId="2" xfId="3" applyNumberFormat="1" applyFont="1" applyBorder="1"/>
    <xf numFmtId="0" fontId="15" fillId="0" borderId="22" xfId="3" applyFont="1" applyFill="1" applyBorder="1" applyAlignment="1">
      <alignment horizontal="right" wrapText="1"/>
    </xf>
    <xf numFmtId="6" fontId="14" fillId="0" borderId="2" xfId="3" applyNumberFormat="1" applyFont="1" applyFill="1" applyBorder="1" applyAlignment="1">
      <alignment horizontal="right" wrapText="1"/>
    </xf>
    <xf numFmtId="0" fontId="17" fillId="0" borderId="23" xfId="3" applyFont="1" applyFill="1" applyBorder="1" applyAlignment="1">
      <alignment horizontal="right" wrapText="1"/>
    </xf>
    <xf numFmtId="6" fontId="14" fillId="0" borderId="13" xfId="3" applyNumberFormat="1" applyFont="1" applyFill="1" applyBorder="1" applyAlignment="1">
      <alignment horizontal="right" wrapText="1"/>
    </xf>
    <xf numFmtId="6" fontId="14" fillId="0" borderId="14" xfId="3" applyNumberFormat="1" applyFont="1" applyBorder="1"/>
    <xf numFmtId="0" fontId="7" fillId="16" borderId="18" xfId="4" applyFont="1" applyFill="1" applyBorder="1" applyAlignment="1">
      <alignment horizontal="center" vertical="center"/>
    </xf>
    <xf numFmtId="0" fontId="7" fillId="16" borderId="19" xfId="4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0" fontId="8" fillId="17" borderId="9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17" borderId="8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4" borderId="18" xfId="4" applyFont="1" applyFill="1" applyBorder="1" applyAlignment="1">
      <alignment horizontal="center" vertical="center"/>
    </xf>
    <xf numFmtId="0" fontId="7" fillId="14" borderId="19" xfId="4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15" borderId="8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/>
    </xf>
    <xf numFmtId="0" fontId="7" fillId="12" borderId="18" xfId="4" applyFont="1" applyFill="1" applyBorder="1" applyAlignment="1">
      <alignment horizontal="center" vertical="center"/>
    </xf>
    <xf numFmtId="0" fontId="7" fillId="12" borderId="19" xfId="4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7" fillId="10" borderId="18" xfId="4" applyFont="1" applyFill="1" applyBorder="1" applyAlignment="1">
      <alignment horizontal="center" vertical="center"/>
    </xf>
    <xf numFmtId="0" fontId="7" fillId="10" borderId="19" xfId="4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7" fillId="8" borderId="18" xfId="4" applyFont="1" applyFill="1" applyBorder="1" applyAlignment="1">
      <alignment horizontal="center" vertical="center"/>
    </xf>
    <xf numFmtId="0" fontId="7" fillId="8" borderId="19" xfId="4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7" fillId="6" borderId="18" xfId="4" applyFont="1" applyFill="1" applyBorder="1" applyAlignment="1">
      <alignment horizontal="center" vertical="center"/>
    </xf>
    <xf numFmtId="0" fontId="7" fillId="6" borderId="19" xfId="4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0" xfId="0" applyFont="1" applyBorder="1"/>
    <xf numFmtId="0" fontId="4" fillId="0" borderId="0" xfId="0" applyFont="1" applyAlignment="1">
      <alignment horizontal="center" vertical="center"/>
    </xf>
    <xf numFmtId="6" fontId="12" fillId="0" borderId="32" xfId="0" applyNumberFormat="1" applyFont="1" applyBorder="1" applyAlignment="1"/>
    <xf numFmtId="164" fontId="12" fillId="0" borderId="32" xfId="1" applyNumberFormat="1" applyFont="1" applyBorder="1"/>
    <xf numFmtId="0" fontId="11" fillId="0" borderId="32" xfId="4" applyNumberFormat="1" applyFont="1" applyFill="1" applyBorder="1" applyAlignment="1"/>
    <xf numFmtId="6" fontId="12" fillId="0" borderId="33" xfId="0" applyNumberFormat="1" applyFont="1" applyBorder="1" applyAlignment="1"/>
    <xf numFmtId="164" fontId="12" fillId="0" borderId="33" xfId="1" applyNumberFormat="1" applyFont="1" applyBorder="1"/>
    <xf numFmtId="164" fontId="14" fillId="0" borderId="34" xfId="1" applyNumberFormat="1" applyFont="1" applyBorder="1"/>
  </cellXfs>
  <cellStyles count="5">
    <cellStyle name="Normal" xfId="0" builtinId="0"/>
    <cellStyle name="Normal_Sheet1" xfId="2" xr:uid="{00000000-0005-0000-0000-000001000000}"/>
    <cellStyle name="Normal_Sheet1_1" xfId="3" xr:uid="{00000000-0005-0000-0000-000002000000}"/>
    <cellStyle name="Normal_Sheet2" xfId="4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F5F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38101</xdr:rowOff>
    </xdr:from>
    <xdr:to>
      <xdr:col>13</xdr:col>
      <xdr:colOff>323850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D0B78-BA9A-4DAA-AE16-21EB6691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38101"/>
          <a:ext cx="1781175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"/>
  <sheetViews>
    <sheetView showGridLines="0" tabSelected="1" workbookViewId="0">
      <selection activeCell="B2" sqref="B2"/>
    </sheetView>
  </sheetViews>
  <sheetFormatPr defaultColWidth="9.28515625" defaultRowHeight="12" x14ac:dyDescent="0.2"/>
  <cols>
    <col min="1" max="1" width="6.140625" style="1" bestFit="1" customWidth="1"/>
    <col min="2" max="2" width="36.7109375" style="1" bestFit="1" customWidth="1"/>
    <col min="3" max="3" width="10.7109375" style="15" bestFit="1" customWidth="1"/>
    <col min="4" max="4" width="9.140625" style="15" bestFit="1" customWidth="1"/>
    <col min="5" max="5" width="12.7109375" style="1" customWidth="1"/>
    <col min="6" max="6" width="10.5703125" style="1" bestFit="1" customWidth="1"/>
    <col min="7" max="7" width="11.7109375" style="15" bestFit="1" customWidth="1"/>
    <col min="8" max="8" width="9.140625" style="15" bestFit="1" customWidth="1"/>
    <col min="9" max="9" width="12.7109375" style="15" customWidth="1"/>
    <col min="10" max="10" width="11.5703125" style="15" bestFit="1" customWidth="1"/>
    <col min="11" max="11" width="8" style="1" bestFit="1" customWidth="1"/>
    <col min="12" max="12" width="7.28515625" style="1" bestFit="1" customWidth="1"/>
    <col min="13" max="13" width="12.7109375" style="1" customWidth="1"/>
    <col min="14" max="14" width="7.7109375" style="1" customWidth="1"/>
    <col min="15" max="16384" width="9.28515625" style="1"/>
  </cols>
  <sheetData>
    <row r="1" spans="1:14" ht="21.75" customHeight="1" x14ac:dyDescent="0.5">
      <c r="B1" s="103" t="s">
        <v>25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 x14ac:dyDescent="0.5">
      <c r="B2" s="238" t="s">
        <v>29</v>
      </c>
      <c r="C2" s="2"/>
      <c r="D2" s="2"/>
      <c r="E2" s="3"/>
      <c r="F2" s="3"/>
      <c r="G2" s="2"/>
      <c r="H2" s="2"/>
      <c r="I2" s="2"/>
      <c r="J2" s="2"/>
      <c r="K2" s="3"/>
      <c r="L2" s="3"/>
      <c r="M2" s="3"/>
      <c r="N2" s="3"/>
    </row>
    <row r="3" spans="1:14" s="232" customFormat="1" ht="5.25" customHeight="1" thickBot="1" x14ac:dyDescent="0.55000000000000004">
      <c r="A3" s="233"/>
      <c r="B3" s="234"/>
      <c r="C3" s="235"/>
      <c r="D3" s="235"/>
      <c r="E3" s="236"/>
      <c r="F3" s="236"/>
      <c r="G3" s="235"/>
      <c r="H3" s="235"/>
      <c r="I3" s="235"/>
      <c r="J3" s="235"/>
      <c r="K3" s="236"/>
      <c r="L3" s="236"/>
      <c r="M3" s="236"/>
      <c r="N3" s="236"/>
    </row>
    <row r="4" spans="1:14" s="174" customFormat="1" ht="13.5" customHeight="1" x14ac:dyDescent="0.25">
      <c r="A4" s="166">
        <v>2018</v>
      </c>
      <c r="B4" s="167"/>
      <c r="C4" s="168" t="s">
        <v>1</v>
      </c>
      <c r="D4" s="169"/>
      <c r="E4" s="169"/>
      <c r="F4" s="170"/>
      <c r="G4" s="171" t="s">
        <v>2</v>
      </c>
      <c r="H4" s="172"/>
      <c r="I4" s="172"/>
      <c r="J4" s="173"/>
      <c r="K4" s="168" t="s">
        <v>3</v>
      </c>
      <c r="L4" s="169"/>
      <c r="M4" s="169"/>
      <c r="N4" s="170"/>
    </row>
    <row r="5" spans="1:14" ht="57" x14ac:dyDescent="0.25">
      <c r="A5" s="4" t="s">
        <v>0</v>
      </c>
      <c r="B5" s="5" t="s">
        <v>5</v>
      </c>
      <c r="C5" s="6" t="s">
        <v>6</v>
      </c>
      <c r="D5" s="7" t="s">
        <v>23</v>
      </c>
      <c r="E5" s="8" t="s">
        <v>24</v>
      </c>
      <c r="F5" s="9" t="s">
        <v>4</v>
      </c>
      <c r="G5" s="6" t="s">
        <v>6</v>
      </c>
      <c r="H5" s="7" t="s">
        <v>23</v>
      </c>
      <c r="I5" s="10" t="s">
        <v>24</v>
      </c>
      <c r="J5" s="11" t="s">
        <v>4</v>
      </c>
      <c r="K5" s="12" t="s">
        <v>6</v>
      </c>
      <c r="L5" s="13" t="s">
        <v>23</v>
      </c>
      <c r="M5" s="8" t="s">
        <v>24</v>
      </c>
      <c r="N5" s="14" t="s">
        <v>4</v>
      </c>
    </row>
    <row r="6" spans="1:14" ht="12.75" customHeight="1" x14ac:dyDescent="0.2">
      <c r="A6" s="104">
        <v>40201</v>
      </c>
      <c r="B6" s="105" t="s">
        <v>7</v>
      </c>
      <c r="C6" s="106">
        <v>3821206.77</v>
      </c>
      <c r="D6" s="107"/>
      <c r="E6" s="108"/>
      <c r="F6" s="109">
        <f t="shared" ref="F6:F20" si="0">SUM(C6:E6)</f>
        <v>3821206.77</v>
      </c>
      <c r="G6" s="106">
        <v>25754154.5</v>
      </c>
      <c r="H6" s="110"/>
      <c r="I6" s="107"/>
      <c r="J6" s="109">
        <f t="shared" ref="J6:J7" si="1">SUM(G6:I6)</f>
        <v>25754154.5</v>
      </c>
      <c r="K6" s="111">
        <f t="shared" ref="K6:K20" si="2">C6/G6</f>
        <v>0.14837244103664907</v>
      </c>
      <c r="L6" s="112"/>
      <c r="M6" s="112"/>
      <c r="N6" s="113">
        <f t="shared" ref="N6:N20" si="3">F6/J6</f>
        <v>0.14837244103664907</v>
      </c>
    </row>
    <row r="7" spans="1:14" ht="12.75" customHeight="1" x14ac:dyDescent="0.2">
      <c r="A7" s="104">
        <v>11202</v>
      </c>
      <c r="B7" s="105" t="s">
        <v>26</v>
      </c>
      <c r="C7" s="106">
        <v>499060.4</v>
      </c>
      <c r="D7" s="107"/>
      <c r="E7" s="108"/>
      <c r="F7" s="109">
        <f t="shared" si="0"/>
        <v>499060.4</v>
      </c>
      <c r="G7" s="106">
        <v>496861.03</v>
      </c>
      <c r="H7" s="110"/>
      <c r="I7" s="107"/>
      <c r="J7" s="109">
        <f t="shared" si="1"/>
        <v>496861.03</v>
      </c>
      <c r="K7" s="111">
        <f t="shared" si="2"/>
        <v>1.0044265294865247</v>
      </c>
      <c r="L7" s="112"/>
      <c r="M7" s="112"/>
      <c r="N7" s="113">
        <f t="shared" si="3"/>
        <v>1.0044265294865247</v>
      </c>
    </row>
    <row r="8" spans="1:14" ht="12.75" customHeight="1" x14ac:dyDescent="0.2">
      <c r="A8" s="104">
        <v>60201</v>
      </c>
      <c r="B8" s="114" t="s">
        <v>8</v>
      </c>
      <c r="C8" s="106">
        <v>7873.12</v>
      </c>
      <c r="D8" s="107"/>
      <c r="E8" s="107">
        <v>730279.89</v>
      </c>
      <c r="F8" s="109">
        <f t="shared" si="0"/>
        <v>738153.01</v>
      </c>
      <c r="G8" s="106">
        <v>24018.16</v>
      </c>
      <c r="H8" s="110"/>
      <c r="I8" s="107">
        <v>1245725.24</v>
      </c>
      <c r="J8" s="109">
        <f>SUM(G8:I8)</f>
        <v>1269743.3999999999</v>
      </c>
      <c r="K8" s="111">
        <f t="shared" si="2"/>
        <v>0.32779863236817475</v>
      </c>
      <c r="L8" s="112"/>
      <c r="M8" s="112">
        <f>E8/I8</f>
        <v>0.58622870160357354</v>
      </c>
      <c r="N8" s="113">
        <f t="shared" si="3"/>
        <v>0.58134030072532772</v>
      </c>
    </row>
    <row r="9" spans="1:14" ht="12.75" customHeight="1" x14ac:dyDescent="0.2">
      <c r="A9" s="104">
        <v>49203</v>
      </c>
      <c r="B9" s="105" t="s">
        <v>9</v>
      </c>
      <c r="C9" s="106">
        <v>2146919.12</v>
      </c>
      <c r="D9" s="107"/>
      <c r="E9" s="108"/>
      <c r="F9" s="109">
        <f t="shared" si="0"/>
        <v>2146919.12</v>
      </c>
      <c r="G9" s="106">
        <v>2907513.17</v>
      </c>
      <c r="H9" s="110"/>
      <c r="I9" s="107"/>
      <c r="J9" s="109">
        <f t="shared" ref="J9:J11" si="4">SUM(G9:I9)</f>
        <v>2907513.17</v>
      </c>
      <c r="K9" s="111">
        <f t="shared" si="2"/>
        <v>0.73840391925034687</v>
      </c>
      <c r="L9" s="112"/>
      <c r="M9" s="112"/>
      <c r="N9" s="113">
        <f t="shared" si="3"/>
        <v>0.73840391925034687</v>
      </c>
    </row>
    <row r="10" spans="1:14" ht="12.75" customHeight="1" x14ac:dyDescent="0.2">
      <c r="A10" s="104">
        <v>17202</v>
      </c>
      <c r="B10" s="105" t="s">
        <v>11</v>
      </c>
      <c r="C10" s="106">
        <v>32321.63</v>
      </c>
      <c r="D10" s="107"/>
      <c r="E10" s="108"/>
      <c r="F10" s="109">
        <f t="shared" si="0"/>
        <v>32321.63</v>
      </c>
      <c r="G10" s="106">
        <v>474162.16</v>
      </c>
      <c r="H10" s="110"/>
      <c r="I10" s="107"/>
      <c r="J10" s="109">
        <f t="shared" si="4"/>
        <v>474162.16</v>
      </c>
      <c r="K10" s="111">
        <f t="shared" si="2"/>
        <v>6.8165772654654691E-2</v>
      </c>
      <c r="L10" s="112"/>
      <c r="M10" s="112"/>
      <c r="N10" s="113">
        <f t="shared" si="3"/>
        <v>6.8165772654654691E-2</v>
      </c>
    </row>
    <row r="11" spans="1:14" ht="12.75" customHeight="1" x14ac:dyDescent="0.2">
      <c r="A11" s="104">
        <v>11201</v>
      </c>
      <c r="B11" s="105" t="s">
        <v>13</v>
      </c>
      <c r="C11" s="106">
        <v>2056715.37</v>
      </c>
      <c r="D11" s="107"/>
      <c r="E11" s="108"/>
      <c r="F11" s="109">
        <f t="shared" si="0"/>
        <v>2056715.37</v>
      </c>
      <c r="G11" s="106">
        <v>96345.88</v>
      </c>
      <c r="H11" s="110"/>
      <c r="I11" s="107"/>
      <c r="J11" s="109">
        <f t="shared" si="4"/>
        <v>96345.88</v>
      </c>
      <c r="K11" s="111">
        <f t="shared" si="2"/>
        <v>21.347206232378593</v>
      </c>
      <c r="L11" s="112"/>
      <c r="M11" s="112"/>
      <c r="N11" s="113">
        <f t="shared" si="3"/>
        <v>21.347206232378593</v>
      </c>
    </row>
    <row r="12" spans="1:14" ht="12.75" customHeight="1" x14ac:dyDescent="0.2">
      <c r="A12" s="104">
        <v>28201</v>
      </c>
      <c r="B12" s="114" t="s">
        <v>14</v>
      </c>
      <c r="C12" s="106">
        <v>329255.57</v>
      </c>
      <c r="D12" s="107"/>
      <c r="E12" s="107">
        <v>852169.12</v>
      </c>
      <c r="F12" s="109">
        <f t="shared" si="0"/>
        <v>1181424.69</v>
      </c>
      <c r="G12" s="106">
        <v>450475.52000000002</v>
      </c>
      <c r="H12" s="110"/>
      <c r="I12" s="107">
        <v>3759272.98</v>
      </c>
      <c r="J12" s="109">
        <f>SUM(G12:I12)</f>
        <v>4209748.5</v>
      </c>
      <c r="K12" s="111">
        <f t="shared" si="2"/>
        <v>0.73090668722686636</v>
      </c>
      <c r="L12" s="112"/>
      <c r="M12" s="112">
        <f>E12/I12</f>
        <v>0.22668455430975379</v>
      </c>
      <c r="N12" s="113">
        <f t="shared" si="3"/>
        <v>0.28064020689121927</v>
      </c>
    </row>
    <row r="13" spans="1:14" ht="12.75" customHeight="1" x14ac:dyDescent="0.2">
      <c r="A13" s="104">
        <v>6201</v>
      </c>
      <c r="B13" s="114" t="s">
        <v>15</v>
      </c>
      <c r="C13" s="106">
        <v>18344.71</v>
      </c>
      <c r="D13" s="107"/>
      <c r="E13" s="107">
        <v>300560.46999999997</v>
      </c>
      <c r="F13" s="109">
        <f t="shared" si="0"/>
        <v>318905.18</v>
      </c>
      <c r="G13" s="106">
        <v>25628.78</v>
      </c>
      <c r="H13" s="110"/>
      <c r="I13" s="107">
        <v>945452.94</v>
      </c>
      <c r="J13" s="109">
        <f t="shared" ref="J13:J20" si="5">SUM(G13:I13)</f>
        <v>971081.72</v>
      </c>
      <c r="K13" s="111">
        <f t="shared" si="2"/>
        <v>0.71578553485573637</v>
      </c>
      <c r="L13" s="112"/>
      <c r="M13" s="112">
        <f>E13/I13</f>
        <v>0.31790103693579924</v>
      </c>
      <c r="N13" s="113">
        <f t="shared" si="3"/>
        <v>0.32840200101799877</v>
      </c>
    </row>
    <row r="14" spans="1:14" ht="12.75" customHeight="1" x14ac:dyDescent="0.2">
      <c r="A14" s="104">
        <v>14201</v>
      </c>
      <c r="B14" s="105" t="s">
        <v>22</v>
      </c>
      <c r="C14" s="106">
        <v>365656.53</v>
      </c>
      <c r="D14" s="107">
        <v>366559.89</v>
      </c>
      <c r="E14" s="108"/>
      <c r="F14" s="109">
        <f t="shared" si="0"/>
        <v>732216.42</v>
      </c>
      <c r="G14" s="106">
        <v>1209302.04</v>
      </c>
      <c r="H14" s="107">
        <v>121293.94</v>
      </c>
      <c r="I14" s="237"/>
      <c r="J14" s="109">
        <f>SUM(G14:H14)</f>
        <v>1330595.98</v>
      </c>
      <c r="K14" s="111">
        <f t="shared" si="2"/>
        <v>0.30236989429042888</v>
      </c>
      <c r="L14" s="112">
        <f>D14/H14</f>
        <v>3.0220791739471897</v>
      </c>
      <c r="M14" s="112"/>
      <c r="N14" s="113">
        <f t="shared" si="3"/>
        <v>0.55029207288000381</v>
      </c>
    </row>
    <row r="15" spans="1:14" ht="12.75" customHeight="1" x14ac:dyDescent="0.2">
      <c r="A15" s="104">
        <v>52201</v>
      </c>
      <c r="B15" s="114" t="s">
        <v>16</v>
      </c>
      <c r="C15" s="106">
        <v>816866.41</v>
      </c>
      <c r="D15" s="107"/>
      <c r="E15" s="107">
        <v>434713.54</v>
      </c>
      <c r="F15" s="109">
        <f t="shared" si="0"/>
        <v>1251579.95</v>
      </c>
      <c r="G15" s="106">
        <v>1127280.32</v>
      </c>
      <c r="H15" s="110"/>
      <c r="I15" s="107">
        <v>1220905.68</v>
      </c>
      <c r="J15" s="109">
        <f t="shared" si="5"/>
        <v>2348186</v>
      </c>
      <c r="K15" s="111">
        <f t="shared" si="2"/>
        <v>0.7246346764928886</v>
      </c>
      <c r="L15" s="112"/>
      <c r="M15" s="112">
        <f>E15/I15</f>
        <v>0.3560582501344412</v>
      </c>
      <c r="N15" s="113">
        <f t="shared" si="3"/>
        <v>0.53299864235626992</v>
      </c>
    </row>
    <row r="16" spans="1:14" ht="12.75" customHeight="1" x14ac:dyDescent="0.2">
      <c r="A16" s="104">
        <v>62201</v>
      </c>
      <c r="B16" s="114" t="s">
        <v>17</v>
      </c>
      <c r="C16" s="106">
        <v>340993.2</v>
      </c>
      <c r="D16" s="107"/>
      <c r="E16" s="108"/>
      <c r="F16" s="109">
        <f t="shared" si="0"/>
        <v>340993.2</v>
      </c>
      <c r="G16" s="106">
        <v>1008547.18</v>
      </c>
      <c r="H16" s="110"/>
      <c r="I16" s="107"/>
      <c r="J16" s="109">
        <f t="shared" si="5"/>
        <v>1008547.18</v>
      </c>
      <c r="K16" s="111">
        <f t="shared" si="2"/>
        <v>0.33810336964107124</v>
      </c>
      <c r="L16" s="112"/>
      <c r="M16" s="112"/>
      <c r="N16" s="113">
        <f t="shared" si="3"/>
        <v>0.33810336964107124</v>
      </c>
    </row>
    <row r="17" spans="1:14" ht="12.75" customHeight="1" x14ac:dyDescent="0.2">
      <c r="A17" s="104">
        <v>39201</v>
      </c>
      <c r="B17" s="105" t="s">
        <v>18</v>
      </c>
      <c r="C17" s="106">
        <v>55842.82</v>
      </c>
      <c r="D17" s="107"/>
      <c r="E17" s="108"/>
      <c r="F17" s="109">
        <f t="shared" si="0"/>
        <v>55842.82</v>
      </c>
      <c r="G17" s="106">
        <v>447291.15</v>
      </c>
      <c r="H17" s="110"/>
      <c r="I17" s="107"/>
      <c r="J17" s="109">
        <f t="shared" si="5"/>
        <v>447291.15</v>
      </c>
      <c r="K17" s="111">
        <f t="shared" si="2"/>
        <v>0.12484669101993187</v>
      </c>
      <c r="L17" s="112"/>
      <c r="M17" s="112"/>
      <c r="N17" s="113">
        <f t="shared" si="3"/>
        <v>0.12484669101993187</v>
      </c>
    </row>
    <row r="18" spans="1:14" ht="12.75" customHeight="1" x14ac:dyDescent="0.2">
      <c r="A18" s="104">
        <v>4201</v>
      </c>
      <c r="B18" s="114" t="s">
        <v>19</v>
      </c>
      <c r="C18" s="106">
        <v>440088.36</v>
      </c>
      <c r="D18" s="107"/>
      <c r="E18" s="108"/>
      <c r="F18" s="109">
        <f t="shared" si="0"/>
        <v>440088.36</v>
      </c>
      <c r="G18" s="106">
        <v>1687671.47</v>
      </c>
      <c r="H18" s="110"/>
      <c r="I18" s="107"/>
      <c r="J18" s="109">
        <f t="shared" si="5"/>
        <v>1687671.47</v>
      </c>
      <c r="K18" s="111">
        <f t="shared" si="2"/>
        <v>0.26076660524456219</v>
      </c>
      <c r="L18" s="112"/>
      <c r="M18" s="112"/>
      <c r="N18" s="113">
        <f t="shared" si="3"/>
        <v>0.26076660524456219</v>
      </c>
    </row>
    <row r="19" spans="1:14" ht="12.75" customHeight="1" x14ac:dyDescent="0.2">
      <c r="A19" s="104">
        <v>61201</v>
      </c>
      <c r="B19" s="114" t="s">
        <v>20</v>
      </c>
      <c r="C19" s="106">
        <v>412061.19</v>
      </c>
      <c r="D19" s="107"/>
      <c r="E19" s="108"/>
      <c r="F19" s="109">
        <f t="shared" si="0"/>
        <v>412061.19</v>
      </c>
      <c r="G19" s="106">
        <v>1960932.61</v>
      </c>
      <c r="H19" s="110"/>
      <c r="I19" s="107"/>
      <c r="J19" s="109">
        <f t="shared" si="5"/>
        <v>1960932.61</v>
      </c>
      <c r="K19" s="111">
        <f t="shared" si="2"/>
        <v>0.21013531413504311</v>
      </c>
      <c r="L19" s="112"/>
      <c r="M19" s="115"/>
      <c r="N19" s="113">
        <f t="shared" si="3"/>
        <v>0.21013531413504311</v>
      </c>
    </row>
    <row r="20" spans="1:14" ht="12.75" customHeight="1" thickBot="1" x14ac:dyDescent="0.25">
      <c r="A20" s="116">
        <v>37201</v>
      </c>
      <c r="B20" s="117" t="s">
        <v>21</v>
      </c>
      <c r="C20" s="118">
        <v>760002.3</v>
      </c>
      <c r="D20" s="119"/>
      <c r="E20" s="120"/>
      <c r="F20" s="121">
        <f t="shared" si="0"/>
        <v>760002.3</v>
      </c>
      <c r="G20" s="118">
        <v>775747.92</v>
      </c>
      <c r="H20" s="122"/>
      <c r="I20" s="119"/>
      <c r="J20" s="121">
        <f t="shared" si="5"/>
        <v>775747.92</v>
      </c>
      <c r="K20" s="123">
        <f t="shared" si="2"/>
        <v>0.97970265908028475</v>
      </c>
      <c r="L20" s="124"/>
      <c r="M20" s="124"/>
      <c r="N20" s="125">
        <f t="shared" si="3"/>
        <v>0.97970265908028475</v>
      </c>
    </row>
    <row r="21" spans="1:14" s="233" customFormat="1" ht="9" customHeight="1" thickBot="1" x14ac:dyDescent="0.3">
      <c r="A21" s="102"/>
      <c r="B21" s="16"/>
      <c r="C21" s="242"/>
      <c r="D21" s="17"/>
      <c r="E21" s="18"/>
      <c r="F21" s="17"/>
      <c r="G21" s="242"/>
      <c r="H21" s="17"/>
      <c r="I21" s="17"/>
      <c r="J21" s="17"/>
      <c r="K21" s="243"/>
      <c r="L21" s="19"/>
      <c r="M21" s="19"/>
      <c r="N21" s="243"/>
    </row>
    <row r="22" spans="1:14" s="174" customFormat="1" ht="13.5" customHeight="1" x14ac:dyDescent="0.25">
      <c r="A22" s="175">
        <v>2017</v>
      </c>
      <c r="B22" s="176"/>
      <c r="C22" s="177" t="s">
        <v>1</v>
      </c>
      <c r="D22" s="178"/>
      <c r="E22" s="178"/>
      <c r="F22" s="179"/>
      <c r="G22" s="180" t="s">
        <v>2</v>
      </c>
      <c r="H22" s="181"/>
      <c r="I22" s="181"/>
      <c r="J22" s="182"/>
      <c r="K22" s="177" t="s">
        <v>3</v>
      </c>
      <c r="L22" s="178"/>
      <c r="M22" s="178"/>
      <c r="N22" s="179"/>
    </row>
    <row r="23" spans="1:14" ht="57" x14ac:dyDescent="0.25">
      <c r="A23" s="20" t="s">
        <v>0</v>
      </c>
      <c r="B23" s="21" t="s">
        <v>5</v>
      </c>
      <c r="C23" s="22" t="s">
        <v>6</v>
      </c>
      <c r="D23" s="23" t="s">
        <v>23</v>
      </c>
      <c r="E23" s="24" t="s">
        <v>24</v>
      </c>
      <c r="F23" s="25" t="s">
        <v>4</v>
      </c>
      <c r="G23" s="22" t="s">
        <v>6</v>
      </c>
      <c r="H23" s="23" t="s">
        <v>23</v>
      </c>
      <c r="I23" s="26" t="s">
        <v>24</v>
      </c>
      <c r="J23" s="27" t="s">
        <v>4</v>
      </c>
      <c r="K23" s="28" t="s">
        <v>6</v>
      </c>
      <c r="L23" s="29" t="s">
        <v>23</v>
      </c>
      <c r="M23" s="24" t="s">
        <v>24</v>
      </c>
      <c r="N23" s="30" t="s">
        <v>4</v>
      </c>
    </row>
    <row r="24" spans="1:14" ht="12.75" customHeight="1" x14ac:dyDescent="0.2">
      <c r="A24" s="104">
        <v>40201</v>
      </c>
      <c r="B24" s="105" t="s">
        <v>7</v>
      </c>
      <c r="C24" s="106">
        <v>4009793.5</v>
      </c>
      <c r="D24" s="107"/>
      <c r="E24" s="108"/>
      <c r="F24" s="109">
        <f t="shared" ref="F24:F38" si="6">SUM(C24:E24)</f>
        <v>4009793.5</v>
      </c>
      <c r="G24" s="106">
        <v>26119881.170000002</v>
      </c>
      <c r="H24" s="110"/>
      <c r="I24" s="107"/>
      <c r="J24" s="109">
        <f t="shared" ref="J24:J25" si="7">SUM(G24:I24)</f>
        <v>26119881.170000002</v>
      </c>
      <c r="K24" s="111">
        <f t="shared" ref="K24:K38" si="8">C24/G24</f>
        <v>0.15351499778664573</v>
      </c>
      <c r="L24" s="112"/>
      <c r="M24" s="112"/>
      <c r="N24" s="113">
        <f t="shared" ref="M24:N38" si="9">F24/J24</f>
        <v>0.15351499778664573</v>
      </c>
    </row>
    <row r="25" spans="1:14" ht="12.75" customHeight="1" x14ac:dyDescent="0.2">
      <c r="A25" s="104">
        <v>11202</v>
      </c>
      <c r="B25" s="105" t="s">
        <v>27</v>
      </c>
      <c r="C25" s="106">
        <v>215413.06</v>
      </c>
      <c r="D25" s="107"/>
      <c r="E25" s="108"/>
      <c r="F25" s="109">
        <f t="shared" si="6"/>
        <v>215413.06</v>
      </c>
      <c r="G25" s="106">
        <v>228586.94</v>
      </c>
      <c r="H25" s="110"/>
      <c r="I25" s="107"/>
      <c r="J25" s="109">
        <f t="shared" si="7"/>
        <v>228586.94</v>
      </c>
      <c r="K25" s="111">
        <f t="shared" si="8"/>
        <v>0.94236818603897488</v>
      </c>
      <c r="L25" s="112"/>
      <c r="M25" s="112"/>
      <c r="N25" s="113">
        <f t="shared" si="9"/>
        <v>0.94236818603897488</v>
      </c>
    </row>
    <row r="26" spans="1:14" ht="12.75" customHeight="1" x14ac:dyDescent="0.2">
      <c r="A26" s="104">
        <v>60201</v>
      </c>
      <c r="B26" s="114" t="s">
        <v>8</v>
      </c>
      <c r="C26" s="106">
        <v>6993.28</v>
      </c>
      <c r="D26" s="107"/>
      <c r="E26" s="107">
        <v>717203.27</v>
      </c>
      <c r="F26" s="109">
        <f t="shared" si="6"/>
        <v>724196.55</v>
      </c>
      <c r="G26" s="106">
        <v>37459.26</v>
      </c>
      <c r="H26" s="110"/>
      <c r="I26" s="107">
        <v>1659125.58</v>
      </c>
      <c r="J26" s="109">
        <f>SUM(G26:I26)</f>
        <v>1696584.84</v>
      </c>
      <c r="K26" s="111">
        <f t="shared" si="8"/>
        <v>0.18669028699445742</v>
      </c>
      <c r="L26" s="112"/>
      <c r="M26" s="112">
        <f t="shared" si="9"/>
        <v>0.43227786892418352</v>
      </c>
      <c r="N26" s="244">
        <f t="shared" si="9"/>
        <v>0.42685548811104551</v>
      </c>
    </row>
    <row r="27" spans="1:14" ht="12.75" customHeight="1" x14ac:dyDescent="0.2">
      <c r="A27" s="104">
        <v>49203</v>
      </c>
      <c r="B27" s="105" t="s">
        <v>9</v>
      </c>
      <c r="C27" s="106">
        <v>2131137.62</v>
      </c>
      <c r="D27" s="107"/>
      <c r="E27" s="108"/>
      <c r="F27" s="109">
        <f t="shared" si="6"/>
        <v>2131137.62</v>
      </c>
      <c r="G27" s="106">
        <v>3539101.57</v>
      </c>
      <c r="H27" s="110"/>
      <c r="I27" s="107"/>
      <c r="J27" s="109">
        <f t="shared" ref="J27:J29" si="10">SUM(G27:I27)</f>
        <v>3539101.57</v>
      </c>
      <c r="K27" s="111">
        <f t="shared" si="8"/>
        <v>0.6021691036123612</v>
      </c>
      <c r="L27" s="112"/>
      <c r="M27" s="112"/>
      <c r="N27" s="113">
        <f t="shared" si="9"/>
        <v>0.6021691036123612</v>
      </c>
    </row>
    <row r="28" spans="1:14" ht="12.75" customHeight="1" x14ac:dyDescent="0.2">
      <c r="A28" s="104">
        <v>17202</v>
      </c>
      <c r="B28" s="105" t="s">
        <v>11</v>
      </c>
      <c r="C28" s="106">
        <v>31343.84</v>
      </c>
      <c r="D28" s="107"/>
      <c r="E28" s="108"/>
      <c r="F28" s="109">
        <f t="shared" si="6"/>
        <v>31343.84</v>
      </c>
      <c r="G28" s="106">
        <v>474559.85</v>
      </c>
      <c r="H28" s="110"/>
      <c r="I28" s="107"/>
      <c r="J28" s="109">
        <f t="shared" si="10"/>
        <v>474559.85</v>
      </c>
      <c r="K28" s="111">
        <f t="shared" si="8"/>
        <v>6.6048233958266811E-2</v>
      </c>
      <c r="L28" s="112"/>
      <c r="M28" s="112"/>
      <c r="N28" s="113">
        <f t="shared" si="9"/>
        <v>6.6048233958266811E-2</v>
      </c>
    </row>
    <row r="29" spans="1:14" ht="12.75" customHeight="1" x14ac:dyDescent="0.2">
      <c r="A29" s="104">
        <v>11201</v>
      </c>
      <c r="B29" s="105" t="s">
        <v>13</v>
      </c>
      <c r="C29" s="106">
        <v>2379405.83</v>
      </c>
      <c r="D29" s="107"/>
      <c r="E29" s="108"/>
      <c r="F29" s="109">
        <f t="shared" si="6"/>
        <v>2379405.83</v>
      </c>
      <c r="G29" s="106">
        <v>2529859.4900000002</v>
      </c>
      <c r="H29" s="110"/>
      <c r="I29" s="107"/>
      <c r="J29" s="109">
        <f t="shared" si="10"/>
        <v>2529859.4900000002</v>
      </c>
      <c r="K29" s="111">
        <f t="shared" si="8"/>
        <v>0.94052884731554787</v>
      </c>
      <c r="L29" s="112"/>
      <c r="M29" s="112"/>
      <c r="N29" s="113">
        <f t="shared" si="9"/>
        <v>0.94052884731554787</v>
      </c>
    </row>
    <row r="30" spans="1:14" ht="12.75" customHeight="1" x14ac:dyDescent="0.2">
      <c r="A30" s="104">
        <v>28201</v>
      </c>
      <c r="B30" s="114" t="s">
        <v>14</v>
      </c>
      <c r="C30" s="106">
        <v>262149.27</v>
      </c>
      <c r="D30" s="107"/>
      <c r="E30" s="107">
        <v>787636.51</v>
      </c>
      <c r="F30" s="109">
        <f t="shared" si="6"/>
        <v>1049785.78</v>
      </c>
      <c r="G30" s="106">
        <v>529153.55000000005</v>
      </c>
      <c r="H30" s="110"/>
      <c r="I30" s="107">
        <v>3680669.84</v>
      </c>
      <c r="J30" s="109">
        <f>SUM(G30:I30)</f>
        <v>4209823.3899999997</v>
      </c>
      <c r="K30" s="111">
        <f t="shared" si="8"/>
        <v>0.49541247526356008</v>
      </c>
      <c r="L30" s="112"/>
      <c r="M30" s="112">
        <f>E30/I30</f>
        <v>0.21399270900103337</v>
      </c>
      <c r="N30" s="113">
        <f t="shared" si="9"/>
        <v>0.249365753084478</v>
      </c>
    </row>
    <row r="31" spans="1:14" ht="12.75" customHeight="1" x14ac:dyDescent="0.2">
      <c r="A31" s="104">
        <v>6201</v>
      </c>
      <c r="B31" s="114" t="s">
        <v>15</v>
      </c>
      <c r="C31" s="106">
        <v>19456.689999999999</v>
      </c>
      <c r="D31" s="107"/>
      <c r="E31" s="107">
        <v>301521.63</v>
      </c>
      <c r="F31" s="109">
        <f t="shared" si="6"/>
        <v>320978.32</v>
      </c>
      <c r="G31" s="106">
        <v>214702.4</v>
      </c>
      <c r="H31" s="110"/>
      <c r="I31" s="107">
        <v>858413.91</v>
      </c>
      <c r="J31" s="109">
        <f t="shared" ref="J31:J38" si="11">SUM(G31:I31)</f>
        <v>1073116.31</v>
      </c>
      <c r="K31" s="111">
        <f t="shared" si="8"/>
        <v>9.0621669809000729E-2</v>
      </c>
      <c r="L31" s="112"/>
      <c r="M31" s="112">
        <f>E31/I31</f>
        <v>0.35125436166336121</v>
      </c>
      <c r="N31" s="113">
        <f t="shared" si="9"/>
        <v>0.29910860268259271</v>
      </c>
    </row>
    <row r="32" spans="1:14" ht="12.75" customHeight="1" x14ac:dyDescent="0.2">
      <c r="A32" s="104">
        <v>14201</v>
      </c>
      <c r="B32" s="105" t="s">
        <v>22</v>
      </c>
      <c r="C32" s="106">
        <v>347136.92</v>
      </c>
      <c r="D32" s="107">
        <v>344166.04</v>
      </c>
      <c r="E32" s="108"/>
      <c r="F32" s="109">
        <f t="shared" si="6"/>
        <v>691302.96</v>
      </c>
      <c r="G32" s="106">
        <v>1219663.25</v>
      </c>
      <c r="H32" s="110">
        <v>146556.82</v>
      </c>
      <c r="I32" s="107"/>
      <c r="J32" s="109">
        <f t="shared" si="11"/>
        <v>1366220.07</v>
      </c>
      <c r="K32" s="111">
        <f t="shared" si="8"/>
        <v>0.28461702031277897</v>
      </c>
      <c r="L32" s="112">
        <f>D32/H32</f>
        <v>2.3483454403554878</v>
      </c>
      <c r="M32" s="112"/>
      <c r="N32" s="113">
        <f t="shared" si="9"/>
        <v>0.50599678278770999</v>
      </c>
    </row>
    <row r="33" spans="1:14" ht="12.75" customHeight="1" x14ac:dyDescent="0.2">
      <c r="A33" s="104">
        <v>52201</v>
      </c>
      <c r="B33" s="114" t="s">
        <v>16</v>
      </c>
      <c r="C33" s="106">
        <v>816074.87</v>
      </c>
      <c r="D33" s="107"/>
      <c r="E33" s="107">
        <v>460445.41</v>
      </c>
      <c r="F33" s="109">
        <f t="shared" si="6"/>
        <v>1276520.28</v>
      </c>
      <c r="G33" s="106">
        <v>1150526.92</v>
      </c>
      <c r="H33" s="110"/>
      <c r="I33" s="107">
        <v>1168445.33</v>
      </c>
      <c r="J33" s="109">
        <f t="shared" si="11"/>
        <v>2318972.25</v>
      </c>
      <c r="K33" s="111">
        <f t="shared" si="8"/>
        <v>0.70930532420745096</v>
      </c>
      <c r="L33" s="112"/>
      <c r="M33" s="112">
        <f>E33/I33</f>
        <v>0.39406671256069803</v>
      </c>
      <c r="N33" s="113">
        <f t="shared" si="9"/>
        <v>0.55046811362231696</v>
      </c>
    </row>
    <row r="34" spans="1:14" ht="12.75" customHeight="1" x14ac:dyDescent="0.2">
      <c r="A34" s="104">
        <v>62201</v>
      </c>
      <c r="B34" s="114" t="s">
        <v>17</v>
      </c>
      <c r="C34" s="106">
        <v>356303.69</v>
      </c>
      <c r="D34" s="107"/>
      <c r="E34" s="108"/>
      <c r="F34" s="109">
        <f t="shared" si="6"/>
        <v>356303.69</v>
      </c>
      <c r="G34" s="106">
        <v>1210034.8400000001</v>
      </c>
      <c r="H34" s="110"/>
      <c r="I34" s="107"/>
      <c r="J34" s="109">
        <f t="shared" si="11"/>
        <v>1210034.8400000001</v>
      </c>
      <c r="K34" s="111">
        <f t="shared" si="8"/>
        <v>0.29445738107838282</v>
      </c>
      <c r="L34" s="112"/>
      <c r="M34" s="112"/>
      <c r="N34" s="113">
        <f t="shared" si="9"/>
        <v>0.29445738107838282</v>
      </c>
    </row>
    <row r="35" spans="1:14" ht="12.75" customHeight="1" x14ac:dyDescent="0.2">
      <c r="A35" s="104">
        <v>39201</v>
      </c>
      <c r="B35" s="105" t="s">
        <v>18</v>
      </c>
      <c r="C35" s="106">
        <v>54175.27</v>
      </c>
      <c r="D35" s="107"/>
      <c r="E35" s="108"/>
      <c r="F35" s="109">
        <f t="shared" si="6"/>
        <v>54175.27</v>
      </c>
      <c r="G35" s="106">
        <v>443740.05</v>
      </c>
      <c r="H35" s="110"/>
      <c r="I35" s="107"/>
      <c r="J35" s="109">
        <f t="shared" si="11"/>
        <v>443740.05</v>
      </c>
      <c r="K35" s="111">
        <f t="shared" si="8"/>
        <v>0.12208785301214077</v>
      </c>
      <c r="L35" s="112"/>
      <c r="M35" s="112"/>
      <c r="N35" s="113">
        <f t="shared" si="9"/>
        <v>0.12208785301214077</v>
      </c>
    </row>
    <row r="36" spans="1:14" ht="12.75" customHeight="1" x14ac:dyDescent="0.2">
      <c r="A36" s="104">
        <v>4201</v>
      </c>
      <c r="B36" s="114" t="s">
        <v>19</v>
      </c>
      <c r="C36" s="106">
        <v>33056.36</v>
      </c>
      <c r="D36" s="107"/>
      <c r="E36" s="108"/>
      <c r="F36" s="109">
        <f t="shared" si="6"/>
        <v>33056.36</v>
      </c>
      <c r="G36" s="106">
        <v>1789446.26</v>
      </c>
      <c r="H36" s="110"/>
      <c r="I36" s="107"/>
      <c r="J36" s="109">
        <f t="shared" si="11"/>
        <v>1789446.26</v>
      </c>
      <c r="K36" s="111">
        <f t="shared" si="8"/>
        <v>1.8472954868172461E-2</v>
      </c>
      <c r="L36" s="112"/>
      <c r="M36" s="112"/>
      <c r="N36" s="113">
        <f t="shared" si="9"/>
        <v>1.8472954868172461E-2</v>
      </c>
    </row>
    <row r="37" spans="1:14" ht="12.75" customHeight="1" x14ac:dyDescent="0.2">
      <c r="A37" s="104">
        <v>61201</v>
      </c>
      <c r="B37" s="114" t="s">
        <v>20</v>
      </c>
      <c r="C37" s="106">
        <v>380838.31</v>
      </c>
      <c r="D37" s="107"/>
      <c r="E37" s="108"/>
      <c r="F37" s="109">
        <f t="shared" si="6"/>
        <v>380838.31</v>
      </c>
      <c r="G37" s="106">
        <v>1946159.91</v>
      </c>
      <c r="H37" s="110"/>
      <c r="I37" s="107"/>
      <c r="J37" s="109">
        <f t="shared" si="11"/>
        <v>1946159.91</v>
      </c>
      <c r="K37" s="111">
        <f t="shared" si="8"/>
        <v>0.19568705944620965</v>
      </c>
      <c r="L37" s="112"/>
      <c r="M37" s="115"/>
      <c r="N37" s="113">
        <f t="shared" si="9"/>
        <v>0.19568705944620965</v>
      </c>
    </row>
    <row r="38" spans="1:14" ht="12.75" customHeight="1" thickBot="1" x14ac:dyDescent="0.25">
      <c r="A38" s="116">
        <v>37201</v>
      </c>
      <c r="B38" s="117" t="s">
        <v>21</v>
      </c>
      <c r="C38" s="118">
        <v>816817.02</v>
      </c>
      <c r="D38" s="119"/>
      <c r="E38" s="120"/>
      <c r="F38" s="121">
        <f t="shared" si="6"/>
        <v>816817.02</v>
      </c>
      <c r="G38" s="118">
        <v>875467.57</v>
      </c>
      <c r="H38" s="122"/>
      <c r="I38" s="119"/>
      <c r="J38" s="121">
        <f t="shared" si="11"/>
        <v>875467.57</v>
      </c>
      <c r="K38" s="123">
        <f t="shared" si="8"/>
        <v>0.93300659897659033</v>
      </c>
      <c r="L38" s="124"/>
      <c r="M38" s="124"/>
      <c r="N38" s="125">
        <f t="shared" si="9"/>
        <v>0.93300659897659033</v>
      </c>
    </row>
    <row r="39" spans="1:14" s="174" customFormat="1" ht="13.5" customHeight="1" x14ac:dyDescent="0.25">
      <c r="A39" s="183">
        <v>2016</v>
      </c>
      <c r="B39" s="184"/>
      <c r="C39" s="185" t="s">
        <v>1</v>
      </c>
      <c r="D39" s="186"/>
      <c r="E39" s="186"/>
      <c r="F39" s="187"/>
      <c r="G39" s="188" t="s">
        <v>2</v>
      </c>
      <c r="H39" s="189"/>
      <c r="I39" s="189"/>
      <c r="J39" s="190"/>
      <c r="K39" s="185" t="s">
        <v>3</v>
      </c>
      <c r="L39" s="186"/>
      <c r="M39" s="186"/>
      <c r="N39" s="187"/>
    </row>
    <row r="40" spans="1:14" ht="57" x14ac:dyDescent="0.25">
      <c r="A40" s="31" t="s">
        <v>0</v>
      </c>
      <c r="B40" s="32" t="s">
        <v>5</v>
      </c>
      <c r="C40" s="33" t="s">
        <v>6</v>
      </c>
      <c r="D40" s="34" t="s">
        <v>23</v>
      </c>
      <c r="E40" s="35" t="s">
        <v>24</v>
      </c>
      <c r="F40" s="36" t="s">
        <v>4</v>
      </c>
      <c r="G40" s="33" t="s">
        <v>6</v>
      </c>
      <c r="H40" s="34" t="s">
        <v>23</v>
      </c>
      <c r="I40" s="37" t="s">
        <v>24</v>
      </c>
      <c r="J40" s="38" t="s">
        <v>4</v>
      </c>
      <c r="K40" s="39" t="s">
        <v>6</v>
      </c>
      <c r="L40" s="40" t="s">
        <v>23</v>
      </c>
      <c r="M40" s="35" t="s">
        <v>24</v>
      </c>
      <c r="N40" s="41" t="s">
        <v>4</v>
      </c>
    </row>
    <row r="41" spans="1:14" ht="12.75" customHeight="1" x14ac:dyDescent="0.2">
      <c r="A41" s="104">
        <v>40201</v>
      </c>
      <c r="B41" s="105" t="s">
        <v>7</v>
      </c>
      <c r="C41" s="106">
        <v>3948195.04</v>
      </c>
      <c r="D41" s="107"/>
      <c r="E41" s="108"/>
      <c r="F41" s="109">
        <f t="shared" ref="F41:F54" si="12">SUM(C41:E41)</f>
        <v>3948195.04</v>
      </c>
      <c r="G41" s="106">
        <v>25721077.77</v>
      </c>
      <c r="H41" s="110"/>
      <c r="I41" s="107"/>
      <c r="J41" s="109">
        <f t="shared" ref="J41" si="13">SUM(G41:I41)</f>
        <v>25721077.77</v>
      </c>
      <c r="K41" s="111">
        <f t="shared" ref="K41:K54" si="14">C41/G41</f>
        <v>0.153500373324364</v>
      </c>
      <c r="L41" s="112"/>
      <c r="M41" s="112"/>
      <c r="N41" s="113">
        <f t="shared" ref="N41:N54" si="15">F41/J41</f>
        <v>0.153500373324364</v>
      </c>
    </row>
    <row r="42" spans="1:14" ht="12.75" customHeight="1" x14ac:dyDescent="0.2">
      <c r="A42" s="104">
        <v>60201</v>
      </c>
      <c r="B42" s="114" t="s">
        <v>8</v>
      </c>
      <c r="C42" s="106">
        <v>6994.54</v>
      </c>
      <c r="D42" s="107"/>
      <c r="E42" s="107">
        <v>675711.28</v>
      </c>
      <c r="F42" s="109">
        <f t="shared" si="12"/>
        <v>682705.82000000007</v>
      </c>
      <c r="G42" s="106">
        <v>35176.800000000003</v>
      </c>
      <c r="H42" s="110"/>
      <c r="I42" s="107">
        <v>1457826.62</v>
      </c>
      <c r="J42" s="109">
        <f>SUM(G42:I42)</f>
        <v>1493003.4200000002</v>
      </c>
      <c r="K42" s="111">
        <f t="shared" si="14"/>
        <v>0.19883957608423733</v>
      </c>
      <c r="L42" s="112"/>
      <c r="M42" s="112">
        <f>E42/I42</f>
        <v>0.46350592774880184</v>
      </c>
      <c r="N42" s="113">
        <f t="shared" si="15"/>
        <v>0.45727009788095463</v>
      </c>
    </row>
    <row r="43" spans="1:14" ht="12.75" customHeight="1" x14ac:dyDescent="0.2">
      <c r="A43" s="104">
        <v>49203</v>
      </c>
      <c r="B43" s="105" t="s">
        <v>9</v>
      </c>
      <c r="C43" s="106">
        <v>2102828.5299999998</v>
      </c>
      <c r="D43" s="107"/>
      <c r="E43" s="108"/>
      <c r="F43" s="109">
        <f t="shared" si="12"/>
        <v>2102828.5299999998</v>
      </c>
      <c r="G43" s="106">
        <v>3280246.58</v>
      </c>
      <c r="H43" s="110"/>
      <c r="I43" s="107"/>
      <c r="J43" s="109">
        <f t="shared" ref="J43:J45" si="16">SUM(G43:I43)</f>
        <v>3280246.58</v>
      </c>
      <c r="K43" s="111">
        <f t="shared" si="14"/>
        <v>0.64105806643353003</v>
      </c>
      <c r="L43" s="112"/>
      <c r="M43" s="112"/>
      <c r="N43" s="113">
        <f t="shared" si="15"/>
        <v>0.64105806643353003</v>
      </c>
    </row>
    <row r="44" spans="1:14" ht="12.75" customHeight="1" x14ac:dyDescent="0.2">
      <c r="A44" s="104">
        <v>17202</v>
      </c>
      <c r="B44" s="105" t="s">
        <v>11</v>
      </c>
      <c r="C44" s="106">
        <v>55865.69</v>
      </c>
      <c r="D44" s="107"/>
      <c r="E44" s="108"/>
      <c r="F44" s="109">
        <f t="shared" si="12"/>
        <v>55865.69</v>
      </c>
      <c r="G44" s="106">
        <v>441756.35</v>
      </c>
      <c r="H44" s="110"/>
      <c r="I44" s="107"/>
      <c r="J44" s="109">
        <f t="shared" si="16"/>
        <v>441756.35</v>
      </c>
      <c r="K44" s="111">
        <f t="shared" si="14"/>
        <v>0.12646267563556246</v>
      </c>
      <c r="L44" s="112"/>
      <c r="M44" s="112"/>
      <c r="N44" s="113">
        <f t="shared" si="15"/>
        <v>0.12646267563556246</v>
      </c>
    </row>
    <row r="45" spans="1:14" ht="12.75" customHeight="1" x14ac:dyDescent="0.2">
      <c r="A45" s="104">
        <v>11201</v>
      </c>
      <c r="B45" s="114" t="s">
        <v>13</v>
      </c>
      <c r="C45" s="106">
        <v>2322860.11</v>
      </c>
      <c r="D45" s="107"/>
      <c r="E45" s="108"/>
      <c r="F45" s="109">
        <f t="shared" si="12"/>
        <v>2322860.11</v>
      </c>
      <c r="G45" s="106">
        <v>5896373.6699999999</v>
      </c>
      <c r="H45" s="110"/>
      <c r="I45" s="107"/>
      <c r="J45" s="109">
        <f t="shared" si="16"/>
        <v>5896373.6699999999</v>
      </c>
      <c r="K45" s="111">
        <f t="shared" si="14"/>
        <v>0.39394723604754173</v>
      </c>
      <c r="L45" s="112"/>
      <c r="M45" s="112"/>
      <c r="N45" s="113">
        <f t="shared" si="15"/>
        <v>0.39394723604754173</v>
      </c>
    </row>
    <row r="46" spans="1:14" ht="12.75" customHeight="1" x14ac:dyDescent="0.2">
      <c r="A46" s="104">
        <v>28201</v>
      </c>
      <c r="B46" s="114" t="s">
        <v>14</v>
      </c>
      <c r="C46" s="106">
        <v>195249.32</v>
      </c>
      <c r="D46" s="107"/>
      <c r="E46" s="107">
        <v>700147.09</v>
      </c>
      <c r="F46" s="109">
        <f t="shared" si="12"/>
        <v>895396.40999999992</v>
      </c>
      <c r="G46" s="106">
        <v>535484.18999999994</v>
      </c>
      <c r="H46" s="110"/>
      <c r="I46" s="107">
        <v>3508982.02</v>
      </c>
      <c r="J46" s="109">
        <f>SUM(G46:I46)</f>
        <v>4044466.21</v>
      </c>
      <c r="K46" s="111">
        <f t="shared" si="14"/>
        <v>0.36462200686074414</v>
      </c>
      <c r="L46" s="112"/>
      <c r="M46" s="112">
        <f>E46/I46</f>
        <v>0.19952997365315653</v>
      </c>
      <c r="N46" s="113">
        <f t="shared" si="15"/>
        <v>0.22138803083238021</v>
      </c>
    </row>
    <row r="47" spans="1:14" ht="12.75" customHeight="1" x14ac:dyDescent="0.2">
      <c r="A47" s="104">
        <v>6201</v>
      </c>
      <c r="B47" s="114" t="s">
        <v>15</v>
      </c>
      <c r="C47" s="106">
        <v>18874.29</v>
      </c>
      <c r="D47" s="107"/>
      <c r="E47" s="107">
        <v>230165.74</v>
      </c>
      <c r="F47" s="109">
        <f t="shared" si="12"/>
        <v>249040.03</v>
      </c>
      <c r="G47" s="106">
        <v>197031.79</v>
      </c>
      <c r="H47" s="110"/>
      <c r="I47" s="107">
        <v>815389.79</v>
      </c>
      <c r="J47" s="109">
        <f t="shared" ref="J47:J54" si="17">SUM(G47:I47)</f>
        <v>1012421.5800000001</v>
      </c>
      <c r="K47" s="111">
        <f t="shared" si="14"/>
        <v>9.5793120490860889E-2</v>
      </c>
      <c r="L47" s="112"/>
      <c r="M47" s="112">
        <f>E47/I47</f>
        <v>0.28227694634243577</v>
      </c>
      <c r="N47" s="113">
        <f t="shared" si="15"/>
        <v>0.24598451368450677</v>
      </c>
    </row>
    <row r="48" spans="1:14" ht="12.75" customHeight="1" x14ac:dyDescent="0.2">
      <c r="A48" s="104">
        <v>14201</v>
      </c>
      <c r="B48" s="105" t="s">
        <v>22</v>
      </c>
      <c r="C48" s="106">
        <v>313961.23</v>
      </c>
      <c r="D48" s="107">
        <v>343341.86</v>
      </c>
      <c r="E48" s="108"/>
      <c r="F48" s="109">
        <f t="shared" si="12"/>
        <v>657303.09</v>
      </c>
      <c r="G48" s="106">
        <v>1099671.3899999999</v>
      </c>
      <c r="H48" s="110">
        <v>93603.81</v>
      </c>
      <c r="I48" s="107"/>
      <c r="J48" s="109">
        <f t="shared" si="17"/>
        <v>1193275.2</v>
      </c>
      <c r="K48" s="111">
        <f t="shared" si="14"/>
        <v>0.28550459060319827</v>
      </c>
      <c r="L48" s="112">
        <f>D48/H48</f>
        <v>3.6680329572054813</v>
      </c>
      <c r="M48" s="112"/>
      <c r="N48" s="113">
        <f t="shared" si="15"/>
        <v>0.55083947944279743</v>
      </c>
    </row>
    <row r="49" spans="1:14" ht="12.75" customHeight="1" x14ac:dyDescent="0.2">
      <c r="A49" s="104">
        <v>52201</v>
      </c>
      <c r="B49" s="114" t="s">
        <v>16</v>
      </c>
      <c r="C49" s="106">
        <v>803443.27</v>
      </c>
      <c r="D49" s="107"/>
      <c r="E49" s="107">
        <v>449830.86</v>
      </c>
      <c r="F49" s="109">
        <f t="shared" si="12"/>
        <v>1253274.1299999999</v>
      </c>
      <c r="G49" s="106">
        <v>1053308.18</v>
      </c>
      <c r="H49" s="110"/>
      <c r="I49" s="107">
        <v>1075036.6100000001</v>
      </c>
      <c r="J49" s="109">
        <f t="shared" si="17"/>
        <v>2128344.79</v>
      </c>
      <c r="K49" s="111">
        <f t="shared" si="14"/>
        <v>0.76278081311397394</v>
      </c>
      <c r="L49" s="112"/>
      <c r="M49" s="112">
        <f>E49/I49</f>
        <v>0.41843306154941079</v>
      </c>
      <c r="N49" s="113">
        <f t="shared" si="15"/>
        <v>0.5888492014491693</v>
      </c>
    </row>
    <row r="50" spans="1:14" ht="12.75" customHeight="1" x14ac:dyDescent="0.2">
      <c r="A50" s="104">
        <v>62201</v>
      </c>
      <c r="B50" s="114" t="s">
        <v>17</v>
      </c>
      <c r="C50" s="106">
        <v>317619.7</v>
      </c>
      <c r="D50" s="107"/>
      <c r="E50" s="108"/>
      <c r="F50" s="109">
        <f t="shared" si="12"/>
        <v>317619.7</v>
      </c>
      <c r="G50" s="106">
        <v>1020225.49</v>
      </c>
      <c r="H50" s="110"/>
      <c r="I50" s="107"/>
      <c r="J50" s="109">
        <f t="shared" si="17"/>
        <v>1020225.49</v>
      </c>
      <c r="K50" s="111">
        <f t="shared" si="14"/>
        <v>0.31132303898817509</v>
      </c>
      <c r="L50" s="112"/>
      <c r="M50" s="112"/>
      <c r="N50" s="113">
        <f t="shared" si="15"/>
        <v>0.31132303898817509</v>
      </c>
    </row>
    <row r="51" spans="1:14" ht="12.75" customHeight="1" x14ac:dyDescent="0.2">
      <c r="A51" s="104">
        <v>39201</v>
      </c>
      <c r="B51" s="105" t="s">
        <v>18</v>
      </c>
      <c r="C51" s="106">
        <v>53795.89</v>
      </c>
      <c r="D51" s="107"/>
      <c r="E51" s="108"/>
      <c r="F51" s="109">
        <f t="shared" si="12"/>
        <v>53795.89</v>
      </c>
      <c r="G51" s="106">
        <v>417876.3</v>
      </c>
      <c r="H51" s="110"/>
      <c r="I51" s="107"/>
      <c r="J51" s="109">
        <f t="shared" si="17"/>
        <v>417876.3</v>
      </c>
      <c r="K51" s="111">
        <f t="shared" si="14"/>
        <v>0.12873639878595652</v>
      </c>
      <c r="L51" s="112"/>
      <c r="M51" s="112"/>
      <c r="N51" s="113">
        <f t="shared" si="15"/>
        <v>0.12873639878595652</v>
      </c>
    </row>
    <row r="52" spans="1:14" ht="12.75" customHeight="1" x14ac:dyDescent="0.2">
      <c r="A52" s="104">
        <v>4201</v>
      </c>
      <c r="B52" s="114" t="s">
        <v>19</v>
      </c>
      <c r="C52" s="106">
        <v>312800.82</v>
      </c>
      <c r="D52" s="107"/>
      <c r="E52" s="108"/>
      <c r="F52" s="109">
        <f t="shared" si="12"/>
        <v>312800.82</v>
      </c>
      <c r="G52" s="106">
        <v>1640987.83</v>
      </c>
      <c r="H52" s="110"/>
      <c r="I52" s="107"/>
      <c r="J52" s="109">
        <f t="shared" si="17"/>
        <v>1640987.83</v>
      </c>
      <c r="K52" s="111">
        <f t="shared" si="14"/>
        <v>0.190617391720693</v>
      </c>
      <c r="L52" s="112"/>
      <c r="M52" s="112"/>
      <c r="N52" s="113">
        <f t="shared" si="15"/>
        <v>0.190617391720693</v>
      </c>
    </row>
    <row r="53" spans="1:14" ht="12.75" customHeight="1" x14ac:dyDescent="0.2">
      <c r="A53" s="104">
        <v>61201</v>
      </c>
      <c r="B53" s="114" t="s">
        <v>20</v>
      </c>
      <c r="C53" s="106">
        <v>283010.64</v>
      </c>
      <c r="D53" s="107"/>
      <c r="E53" s="108"/>
      <c r="F53" s="109">
        <f t="shared" si="12"/>
        <v>283010.64</v>
      </c>
      <c r="G53" s="106">
        <v>1999647.29</v>
      </c>
      <c r="H53" s="110"/>
      <c r="I53" s="107"/>
      <c r="J53" s="109">
        <f t="shared" si="17"/>
        <v>1999647.29</v>
      </c>
      <c r="K53" s="111">
        <f t="shared" si="14"/>
        <v>0.14153027957245401</v>
      </c>
      <c r="L53" s="112"/>
      <c r="M53" s="115"/>
      <c r="N53" s="113">
        <f t="shared" si="15"/>
        <v>0.14153027957245401</v>
      </c>
    </row>
    <row r="54" spans="1:14" ht="12.75" customHeight="1" thickBot="1" x14ac:dyDescent="0.25">
      <c r="A54" s="116">
        <v>37201</v>
      </c>
      <c r="B54" s="117" t="s">
        <v>21</v>
      </c>
      <c r="C54" s="118">
        <v>874702.61</v>
      </c>
      <c r="D54" s="119"/>
      <c r="E54" s="120"/>
      <c r="F54" s="121">
        <f t="shared" si="12"/>
        <v>874702.61</v>
      </c>
      <c r="G54" s="118">
        <v>921120.53</v>
      </c>
      <c r="H54" s="122"/>
      <c r="I54" s="119"/>
      <c r="J54" s="121">
        <f t="shared" si="17"/>
        <v>921120.53</v>
      </c>
      <c r="K54" s="123">
        <f t="shared" si="14"/>
        <v>0.94960711601987635</v>
      </c>
      <c r="L54" s="124"/>
      <c r="M54" s="124"/>
      <c r="N54" s="125">
        <f t="shared" si="15"/>
        <v>0.94960711601987635</v>
      </c>
    </row>
    <row r="55" spans="1:14" ht="9" customHeight="1" thickBot="1" x14ac:dyDescent="0.3">
      <c r="A55" s="241"/>
      <c r="B55" s="16"/>
      <c r="C55" s="239"/>
      <c r="D55" s="17"/>
      <c r="E55" s="18"/>
      <c r="F55" s="17"/>
      <c r="G55" s="239" t="s">
        <v>28</v>
      </c>
      <c r="H55" s="17"/>
      <c r="I55" s="17"/>
      <c r="J55" s="17" t="s">
        <v>28</v>
      </c>
      <c r="K55" s="240"/>
      <c r="L55" s="19"/>
      <c r="M55" s="19"/>
      <c r="N55" s="240"/>
    </row>
    <row r="56" spans="1:14" s="174" customFormat="1" ht="13.5" customHeight="1" x14ac:dyDescent="0.25">
      <c r="A56" s="191">
        <v>2015</v>
      </c>
      <c r="B56" s="192"/>
      <c r="C56" s="193" t="s">
        <v>1</v>
      </c>
      <c r="D56" s="194"/>
      <c r="E56" s="194"/>
      <c r="F56" s="195"/>
      <c r="G56" s="196" t="s">
        <v>2</v>
      </c>
      <c r="H56" s="197"/>
      <c r="I56" s="197"/>
      <c r="J56" s="198"/>
      <c r="K56" s="193" t="s">
        <v>3</v>
      </c>
      <c r="L56" s="194"/>
      <c r="M56" s="194"/>
      <c r="N56" s="195"/>
    </row>
    <row r="57" spans="1:14" ht="57" x14ac:dyDescent="0.25">
      <c r="A57" s="42" t="s">
        <v>0</v>
      </c>
      <c r="B57" s="43" t="s">
        <v>5</v>
      </c>
      <c r="C57" s="44" t="s">
        <v>6</v>
      </c>
      <c r="D57" s="45" t="s">
        <v>23</v>
      </c>
      <c r="E57" s="46" t="s">
        <v>24</v>
      </c>
      <c r="F57" s="47" t="s">
        <v>4</v>
      </c>
      <c r="G57" s="44" t="s">
        <v>6</v>
      </c>
      <c r="H57" s="45" t="s">
        <v>23</v>
      </c>
      <c r="I57" s="48" t="s">
        <v>24</v>
      </c>
      <c r="J57" s="49" t="s">
        <v>4</v>
      </c>
      <c r="K57" s="50" t="s">
        <v>6</v>
      </c>
      <c r="L57" s="51" t="s">
        <v>23</v>
      </c>
      <c r="M57" s="46" t="s">
        <v>24</v>
      </c>
      <c r="N57" s="52" t="s">
        <v>4</v>
      </c>
    </row>
    <row r="58" spans="1:14" ht="12.75" customHeight="1" x14ac:dyDescent="0.2">
      <c r="A58" s="104">
        <v>40201</v>
      </c>
      <c r="B58" s="105" t="s">
        <v>7</v>
      </c>
      <c r="C58" s="106">
        <v>3666333.52</v>
      </c>
      <c r="D58" s="107"/>
      <c r="E58" s="108"/>
      <c r="F58" s="109">
        <f t="shared" ref="F58:F72" si="18">SUM(C58:E58)</f>
        <v>3666333.52</v>
      </c>
      <c r="G58" s="106">
        <v>26009330.350000001</v>
      </c>
      <c r="H58" s="110"/>
      <c r="I58" s="107"/>
      <c r="J58" s="109">
        <f t="shared" ref="J58:J72" si="19">SUM(G58:I58)</f>
        <v>26009330.350000001</v>
      </c>
      <c r="K58" s="111">
        <f t="shared" ref="K58:K72" si="20">C58/G58</f>
        <v>0.14096224203634677</v>
      </c>
      <c r="L58" s="112"/>
      <c r="M58" s="112"/>
      <c r="N58" s="113">
        <f t="shared" ref="N58:N72" si="21">F58/J58</f>
        <v>0.14096224203634677</v>
      </c>
    </row>
    <row r="59" spans="1:14" ht="12.75" customHeight="1" x14ac:dyDescent="0.2">
      <c r="A59" s="104">
        <v>60201</v>
      </c>
      <c r="B59" s="114" t="s">
        <v>8</v>
      </c>
      <c r="C59" s="106">
        <v>7312.34</v>
      </c>
      <c r="D59" s="107"/>
      <c r="E59" s="107">
        <v>663339.93999999994</v>
      </c>
      <c r="F59" s="109">
        <f t="shared" si="18"/>
        <v>670652.27999999991</v>
      </c>
      <c r="G59" s="106">
        <v>39521.129999999997</v>
      </c>
      <c r="H59" s="110"/>
      <c r="I59" s="107">
        <v>1424811</v>
      </c>
      <c r="J59" s="109">
        <f>SUM(G59:I59)</f>
        <v>1464332.13</v>
      </c>
      <c r="K59" s="111">
        <f t="shared" si="20"/>
        <v>0.18502355575359308</v>
      </c>
      <c r="L59" s="112"/>
      <c r="M59" s="112">
        <f>E59/I59</f>
        <v>0.46556346069759424</v>
      </c>
      <c r="N59" s="113">
        <f t="shared" si="21"/>
        <v>0.45799191744840018</v>
      </c>
    </row>
    <row r="60" spans="1:14" ht="12.75" customHeight="1" x14ac:dyDescent="0.2">
      <c r="A60" s="104">
        <v>49203</v>
      </c>
      <c r="B60" s="105" t="s">
        <v>9</v>
      </c>
      <c r="C60" s="106">
        <v>2101547.2400000002</v>
      </c>
      <c r="D60" s="107"/>
      <c r="E60" s="108"/>
      <c r="F60" s="109">
        <f t="shared" si="18"/>
        <v>2101547.2400000002</v>
      </c>
      <c r="G60" s="106">
        <v>3005276.06</v>
      </c>
      <c r="H60" s="110"/>
      <c r="I60" s="107"/>
      <c r="J60" s="109">
        <f t="shared" si="19"/>
        <v>3005276.06</v>
      </c>
      <c r="K60" s="111">
        <f t="shared" si="20"/>
        <v>0.69928592183973948</v>
      </c>
      <c r="L60" s="112"/>
      <c r="M60" s="112"/>
      <c r="N60" s="113">
        <f t="shared" si="21"/>
        <v>0.69928592183973948</v>
      </c>
    </row>
    <row r="61" spans="1:14" ht="12.75" customHeight="1" x14ac:dyDescent="0.2">
      <c r="A61" s="104">
        <v>6202</v>
      </c>
      <c r="B61" s="105" t="s">
        <v>10</v>
      </c>
      <c r="C61" s="106">
        <v>38067.11</v>
      </c>
      <c r="D61" s="107"/>
      <c r="E61" s="108"/>
      <c r="F61" s="109">
        <f t="shared" si="18"/>
        <v>38067.11</v>
      </c>
      <c r="G61" s="106">
        <v>807055.85</v>
      </c>
      <c r="H61" s="110"/>
      <c r="I61" s="107"/>
      <c r="J61" s="109">
        <f t="shared" si="19"/>
        <v>807055.85</v>
      </c>
      <c r="K61" s="111">
        <f t="shared" si="20"/>
        <v>4.7167875680474904E-2</v>
      </c>
      <c r="L61" s="112"/>
      <c r="M61" s="112"/>
      <c r="N61" s="113">
        <f t="shared" si="21"/>
        <v>4.7167875680474904E-2</v>
      </c>
    </row>
    <row r="62" spans="1:14" ht="12.75" customHeight="1" x14ac:dyDescent="0.2">
      <c r="A62" s="104">
        <v>17202</v>
      </c>
      <c r="B62" s="105" t="s">
        <v>11</v>
      </c>
      <c r="C62" s="106">
        <v>43167.8</v>
      </c>
      <c r="D62" s="107"/>
      <c r="E62" s="108"/>
      <c r="F62" s="109">
        <f t="shared" si="18"/>
        <v>43167.8</v>
      </c>
      <c r="G62" s="106">
        <v>427401.69</v>
      </c>
      <c r="H62" s="110"/>
      <c r="I62" s="107"/>
      <c r="J62" s="109">
        <f t="shared" si="19"/>
        <v>427401.69</v>
      </c>
      <c r="K62" s="111">
        <f t="shared" si="20"/>
        <v>0.10100053652104184</v>
      </c>
      <c r="L62" s="112"/>
      <c r="M62" s="112"/>
      <c r="N62" s="113">
        <f t="shared" si="21"/>
        <v>0.10100053652104184</v>
      </c>
    </row>
    <row r="63" spans="1:14" ht="12.75" customHeight="1" x14ac:dyDescent="0.2">
      <c r="A63" s="104">
        <v>11201</v>
      </c>
      <c r="B63" s="114" t="s">
        <v>13</v>
      </c>
      <c r="C63" s="106">
        <v>2667564.7400000002</v>
      </c>
      <c r="D63" s="107"/>
      <c r="E63" s="108"/>
      <c r="F63" s="109">
        <f t="shared" si="18"/>
        <v>2667564.7400000002</v>
      </c>
      <c r="G63" s="106">
        <v>9588745.5700000003</v>
      </c>
      <c r="H63" s="110"/>
      <c r="I63" s="107"/>
      <c r="J63" s="109">
        <f t="shared" si="19"/>
        <v>9588745.5700000003</v>
      </c>
      <c r="K63" s="111">
        <f t="shared" si="20"/>
        <v>0.27819746811782392</v>
      </c>
      <c r="L63" s="112"/>
      <c r="M63" s="112"/>
      <c r="N63" s="113">
        <f t="shared" si="21"/>
        <v>0.27819746811782392</v>
      </c>
    </row>
    <row r="64" spans="1:14" ht="12.75" customHeight="1" x14ac:dyDescent="0.2">
      <c r="A64" s="104">
        <v>28201</v>
      </c>
      <c r="B64" s="114" t="s">
        <v>14</v>
      </c>
      <c r="C64" s="106">
        <v>118280.29</v>
      </c>
      <c r="D64" s="107"/>
      <c r="E64" s="107">
        <v>749380.01</v>
      </c>
      <c r="F64" s="109">
        <f t="shared" si="18"/>
        <v>867660.3</v>
      </c>
      <c r="G64" s="106">
        <v>503581.11</v>
      </c>
      <c r="H64" s="110"/>
      <c r="I64" s="107">
        <v>3387453.22</v>
      </c>
      <c r="J64" s="109">
        <f>SUM(G64:I64)</f>
        <v>3891034.33</v>
      </c>
      <c r="K64" s="111">
        <f t="shared" si="20"/>
        <v>0.23487832972924658</v>
      </c>
      <c r="L64" s="112"/>
      <c r="M64" s="112">
        <f>E64/I64</f>
        <v>0.22122224613333552</v>
      </c>
      <c r="N64" s="113">
        <f t="shared" si="21"/>
        <v>0.22298962857004656</v>
      </c>
    </row>
    <row r="65" spans="1:14" ht="12.75" customHeight="1" x14ac:dyDescent="0.2">
      <c r="A65" s="104">
        <v>6201</v>
      </c>
      <c r="B65" s="114" t="s">
        <v>15</v>
      </c>
      <c r="C65" s="106">
        <v>20280.07</v>
      </c>
      <c r="D65" s="107"/>
      <c r="E65" s="107">
        <v>272613.62</v>
      </c>
      <c r="F65" s="109">
        <f t="shared" si="18"/>
        <v>292893.69</v>
      </c>
      <c r="G65" s="106">
        <v>210562.27</v>
      </c>
      <c r="H65" s="110"/>
      <c r="I65" s="107">
        <v>836952.75</v>
      </c>
      <c r="J65" s="109">
        <f t="shared" si="19"/>
        <v>1047515.02</v>
      </c>
      <c r="K65" s="111">
        <f t="shared" si="20"/>
        <v>9.6313883774144349E-2</v>
      </c>
      <c r="L65" s="112"/>
      <c r="M65" s="112">
        <f>E65/I65</f>
        <v>0.32572163721309239</v>
      </c>
      <c r="N65" s="113">
        <f t="shared" si="21"/>
        <v>0.27960810528521107</v>
      </c>
    </row>
    <row r="66" spans="1:14" ht="12.75" customHeight="1" x14ac:dyDescent="0.2">
      <c r="A66" s="104">
        <v>14201</v>
      </c>
      <c r="B66" s="105" t="s">
        <v>22</v>
      </c>
      <c r="C66" s="106">
        <v>260681.25</v>
      </c>
      <c r="D66" s="107">
        <v>256721.68</v>
      </c>
      <c r="E66" s="108"/>
      <c r="F66" s="109">
        <f t="shared" si="18"/>
        <v>517402.93</v>
      </c>
      <c r="G66" s="106">
        <v>1286733.25</v>
      </c>
      <c r="H66" s="110">
        <v>117768.4</v>
      </c>
      <c r="I66" s="107"/>
      <c r="J66" s="109">
        <f t="shared" si="19"/>
        <v>1404501.65</v>
      </c>
      <c r="K66" s="111">
        <f t="shared" si="20"/>
        <v>0.20259152392308197</v>
      </c>
      <c r="L66" s="112">
        <f>D66/H66</f>
        <v>2.1798859456356716</v>
      </c>
      <c r="M66" s="112"/>
      <c r="N66" s="113">
        <f t="shared" si="21"/>
        <v>0.36838897982070723</v>
      </c>
    </row>
    <row r="67" spans="1:14" ht="12.75" customHeight="1" x14ac:dyDescent="0.2">
      <c r="A67" s="104">
        <v>52201</v>
      </c>
      <c r="B67" s="114" t="s">
        <v>16</v>
      </c>
      <c r="C67" s="106">
        <v>718537.51</v>
      </c>
      <c r="D67" s="107"/>
      <c r="E67" s="107">
        <v>481554.4</v>
      </c>
      <c r="F67" s="109">
        <f t="shared" si="18"/>
        <v>1200091.9100000001</v>
      </c>
      <c r="G67" s="106">
        <v>1539396.98</v>
      </c>
      <c r="H67" s="110"/>
      <c r="I67" s="107">
        <v>997628.19</v>
      </c>
      <c r="J67" s="109">
        <f t="shared" si="19"/>
        <v>2537025.17</v>
      </c>
      <c r="K67" s="111">
        <f t="shared" si="20"/>
        <v>0.46676557076265018</v>
      </c>
      <c r="L67" s="112"/>
      <c r="M67" s="112">
        <f>E67/I67</f>
        <v>0.48269927095785059</v>
      </c>
      <c r="N67" s="113">
        <f t="shared" si="21"/>
        <v>0.47303114064098944</v>
      </c>
    </row>
    <row r="68" spans="1:14" ht="12.75" customHeight="1" x14ac:dyDescent="0.2">
      <c r="A68" s="104">
        <v>62201</v>
      </c>
      <c r="B68" s="114" t="s">
        <v>17</v>
      </c>
      <c r="C68" s="106">
        <v>312104.46999999997</v>
      </c>
      <c r="D68" s="107"/>
      <c r="E68" s="108"/>
      <c r="F68" s="109">
        <f t="shared" si="18"/>
        <v>312104.46999999997</v>
      </c>
      <c r="G68" s="106">
        <v>930978.57</v>
      </c>
      <c r="H68" s="110"/>
      <c r="I68" s="107"/>
      <c r="J68" s="109">
        <f t="shared" si="19"/>
        <v>930978.57</v>
      </c>
      <c r="K68" s="111">
        <f t="shared" si="20"/>
        <v>0.33524345248892246</v>
      </c>
      <c r="L68" s="112"/>
      <c r="M68" s="112"/>
      <c r="N68" s="113">
        <f t="shared" si="21"/>
        <v>0.33524345248892246</v>
      </c>
    </row>
    <row r="69" spans="1:14" ht="12.75" customHeight="1" x14ac:dyDescent="0.2">
      <c r="A69" s="104">
        <v>39201</v>
      </c>
      <c r="B69" s="105" t="s">
        <v>18</v>
      </c>
      <c r="C69" s="106">
        <v>53795.89</v>
      </c>
      <c r="D69" s="107"/>
      <c r="E69" s="108"/>
      <c r="F69" s="109">
        <f t="shared" si="18"/>
        <v>53795.89</v>
      </c>
      <c r="G69" s="106">
        <v>433217.81</v>
      </c>
      <c r="H69" s="110"/>
      <c r="I69" s="107"/>
      <c r="J69" s="109">
        <f t="shared" si="19"/>
        <v>433217.81</v>
      </c>
      <c r="K69" s="111">
        <f t="shared" si="20"/>
        <v>0.1241774662957647</v>
      </c>
      <c r="L69" s="112"/>
      <c r="M69" s="112"/>
      <c r="N69" s="113">
        <f t="shared" si="21"/>
        <v>0.1241774662957647</v>
      </c>
    </row>
    <row r="70" spans="1:14" ht="12.75" customHeight="1" x14ac:dyDescent="0.2">
      <c r="A70" s="104">
        <v>4201</v>
      </c>
      <c r="B70" s="114" t="s">
        <v>19</v>
      </c>
      <c r="C70" s="106">
        <v>198216.24</v>
      </c>
      <c r="D70" s="107"/>
      <c r="E70" s="108"/>
      <c r="F70" s="109">
        <f t="shared" si="18"/>
        <v>198216.24</v>
      </c>
      <c r="G70" s="106">
        <v>1657830.15</v>
      </c>
      <c r="H70" s="110"/>
      <c r="I70" s="107"/>
      <c r="J70" s="109">
        <f t="shared" si="19"/>
        <v>1657830.15</v>
      </c>
      <c r="K70" s="111">
        <f t="shared" si="20"/>
        <v>0.11956365976333583</v>
      </c>
      <c r="L70" s="112"/>
      <c r="M70" s="112"/>
      <c r="N70" s="113">
        <f t="shared" si="21"/>
        <v>0.11956365976333583</v>
      </c>
    </row>
    <row r="71" spans="1:14" ht="12.75" customHeight="1" x14ac:dyDescent="0.2">
      <c r="A71" s="104">
        <v>61201</v>
      </c>
      <c r="B71" s="114" t="s">
        <v>20</v>
      </c>
      <c r="C71" s="106">
        <v>286726.68999999994</v>
      </c>
      <c r="D71" s="107"/>
      <c r="E71" s="108"/>
      <c r="F71" s="109">
        <f t="shared" si="18"/>
        <v>286726.68999999994</v>
      </c>
      <c r="G71" s="106">
        <v>1925172.86</v>
      </c>
      <c r="H71" s="110"/>
      <c r="I71" s="107"/>
      <c r="J71" s="109">
        <f t="shared" si="19"/>
        <v>1925172.86</v>
      </c>
      <c r="K71" s="111">
        <f t="shared" si="20"/>
        <v>0.14893555584406062</v>
      </c>
      <c r="L71" s="112"/>
      <c r="M71" s="115"/>
      <c r="N71" s="113">
        <f t="shared" si="21"/>
        <v>0.14893555584406062</v>
      </c>
    </row>
    <row r="72" spans="1:14" ht="12.75" customHeight="1" thickBot="1" x14ac:dyDescent="0.25">
      <c r="A72" s="116">
        <v>37201</v>
      </c>
      <c r="B72" s="117" t="s">
        <v>21</v>
      </c>
      <c r="C72" s="118">
        <v>916999.98</v>
      </c>
      <c r="D72" s="119"/>
      <c r="E72" s="120"/>
      <c r="F72" s="121">
        <f t="shared" si="18"/>
        <v>916999.98</v>
      </c>
      <c r="G72" s="118">
        <v>1189931.52</v>
      </c>
      <c r="H72" s="122"/>
      <c r="I72" s="119"/>
      <c r="J72" s="121">
        <f t="shared" si="19"/>
        <v>1189931.52</v>
      </c>
      <c r="K72" s="123">
        <f t="shared" si="20"/>
        <v>0.77063256547738135</v>
      </c>
      <c r="L72" s="124"/>
      <c r="M72" s="124"/>
      <c r="N72" s="125">
        <f t="shared" si="21"/>
        <v>0.77063256547738135</v>
      </c>
    </row>
    <row r="73" spans="1:14" ht="9" customHeight="1" thickBot="1" x14ac:dyDescent="0.25"/>
    <row r="74" spans="1:14" s="174" customFormat="1" ht="13.5" customHeight="1" x14ac:dyDescent="0.25">
      <c r="A74" s="199">
        <v>2014</v>
      </c>
      <c r="B74" s="200"/>
      <c r="C74" s="201" t="s">
        <v>1</v>
      </c>
      <c r="D74" s="202"/>
      <c r="E74" s="202"/>
      <c r="F74" s="203"/>
      <c r="G74" s="204" t="s">
        <v>2</v>
      </c>
      <c r="H74" s="205"/>
      <c r="I74" s="205"/>
      <c r="J74" s="206"/>
      <c r="K74" s="201" t="s">
        <v>3</v>
      </c>
      <c r="L74" s="202"/>
      <c r="M74" s="202"/>
      <c r="N74" s="203"/>
    </row>
    <row r="75" spans="1:14" ht="57" x14ac:dyDescent="0.25">
      <c r="A75" s="53" t="s">
        <v>0</v>
      </c>
      <c r="B75" s="54" t="s">
        <v>5</v>
      </c>
      <c r="C75" s="55" t="s">
        <v>6</v>
      </c>
      <c r="D75" s="56" t="s">
        <v>23</v>
      </c>
      <c r="E75" s="57" t="s">
        <v>24</v>
      </c>
      <c r="F75" s="58" t="s">
        <v>4</v>
      </c>
      <c r="G75" s="55" t="s">
        <v>6</v>
      </c>
      <c r="H75" s="56" t="s">
        <v>23</v>
      </c>
      <c r="I75" s="59" t="s">
        <v>24</v>
      </c>
      <c r="J75" s="60" t="s">
        <v>4</v>
      </c>
      <c r="K75" s="61" t="s">
        <v>6</v>
      </c>
      <c r="L75" s="62" t="s">
        <v>23</v>
      </c>
      <c r="M75" s="57" t="s">
        <v>24</v>
      </c>
      <c r="N75" s="63" t="s">
        <v>4</v>
      </c>
    </row>
    <row r="76" spans="1:14" ht="12.75" customHeight="1" x14ac:dyDescent="0.2">
      <c r="A76" s="104">
        <v>40201</v>
      </c>
      <c r="B76" s="105" t="s">
        <v>7</v>
      </c>
      <c r="C76" s="106">
        <v>3970894.15</v>
      </c>
      <c r="D76" s="107"/>
      <c r="E76" s="126"/>
      <c r="F76" s="127">
        <f t="shared" ref="F76:F90" si="22">SUM(C76:E76)</f>
        <v>3970894.15</v>
      </c>
      <c r="G76" s="106">
        <v>24517591.43</v>
      </c>
      <c r="H76" s="107"/>
      <c r="I76" s="107"/>
      <c r="J76" s="109">
        <f t="shared" ref="J76:J90" si="23">SUM(G76:I76)</f>
        <v>24517591.43</v>
      </c>
      <c r="K76" s="128">
        <f t="shared" ref="K76:K90" si="24">C76/G76</f>
        <v>0.16196102138895949</v>
      </c>
      <c r="L76" s="129"/>
      <c r="M76" s="129"/>
      <c r="N76" s="130">
        <f t="shared" ref="N76:N90" si="25">F76/J76</f>
        <v>0.16196102138895949</v>
      </c>
    </row>
    <row r="77" spans="1:14" ht="12.75" customHeight="1" x14ac:dyDescent="0.2">
      <c r="A77" s="104">
        <v>60201</v>
      </c>
      <c r="B77" s="114" t="s">
        <v>8</v>
      </c>
      <c r="C77" s="106">
        <v>6142.47</v>
      </c>
      <c r="D77" s="107"/>
      <c r="E77" s="126">
        <v>588281.25</v>
      </c>
      <c r="F77" s="127">
        <f t="shared" si="22"/>
        <v>594423.72</v>
      </c>
      <c r="G77" s="106">
        <v>35670.75</v>
      </c>
      <c r="H77" s="107"/>
      <c r="I77" s="107">
        <v>1409863.2</v>
      </c>
      <c r="J77" s="109">
        <f t="shared" si="23"/>
        <v>1445533.95</v>
      </c>
      <c r="K77" s="128">
        <f t="shared" si="24"/>
        <v>0.17219907066714327</v>
      </c>
      <c r="L77" s="129"/>
      <c r="M77" s="129">
        <f>E77/I77</f>
        <v>0.41726122789785564</v>
      </c>
      <c r="N77" s="130">
        <f t="shared" si="25"/>
        <v>0.41121394623765151</v>
      </c>
    </row>
    <row r="78" spans="1:14" ht="12.75" customHeight="1" x14ac:dyDescent="0.2">
      <c r="A78" s="104">
        <v>49203</v>
      </c>
      <c r="B78" s="105" t="s">
        <v>9</v>
      </c>
      <c r="C78" s="106">
        <v>2134181.69</v>
      </c>
      <c r="D78" s="107"/>
      <c r="E78" s="126"/>
      <c r="F78" s="127">
        <f t="shared" si="22"/>
        <v>2134181.69</v>
      </c>
      <c r="G78" s="106">
        <v>3081773.98</v>
      </c>
      <c r="H78" s="107"/>
      <c r="I78" s="107"/>
      <c r="J78" s="109">
        <f t="shared" si="23"/>
        <v>3081773.98</v>
      </c>
      <c r="K78" s="128">
        <f t="shared" si="24"/>
        <v>0.69251726565619198</v>
      </c>
      <c r="L78" s="129"/>
      <c r="M78" s="129"/>
      <c r="N78" s="130">
        <f t="shared" si="25"/>
        <v>0.69251726565619198</v>
      </c>
    </row>
    <row r="79" spans="1:14" ht="12.75" customHeight="1" x14ac:dyDescent="0.2">
      <c r="A79" s="104">
        <v>6202</v>
      </c>
      <c r="B79" s="105" t="s">
        <v>10</v>
      </c>
      <c r="C79" s="106">
        <v>948.42</v>
      </c>
      <c r="D79" s="107"/>
      <c r="E79" s="126"/>
      <c r="F79" s="127">
        <f t="shared" si="22"/>
        <v>948.42</v>
      </c>
      <c r="G79" s="106">
        <v>754254.36</v>
      </c>
      <c r="H79" s="107"/>
      <c r="I79" s="107"/>
      <c r="J79" s="109">
        <f t="shared" si="23"/>
        <v>754254.36</v>
      </c>
      <c r="K79" s="128">
        <f t="shared" si="24"/>
        <v>1.2574272689653396E-3</v>
      </c>
      <c r="L79" s="129"/>
      <c r="M79" s="129"/>
      <c r="N79" s="130">
        <f t="shared" si="25"/>
        <v>1.2574272689653396E-3</v>
      </c>
    </row>
    <row r="80" spans="1:14" ht="12.75" customHeight="1" x14ac:dyDescent="0.2">
      <c r="A80" s="104">
        <v>17202</v>
      </c>
      <c r="B80" s="105" t="s">
        <v>11</v>
      </c>
      <c r="C80" s="106">
        <v>33339.129999999997</v>
      </c>
      <c r="D80" s="107"/>
      <c r="E80" s="126"/>
      <c r="F80" s="127">
        <f t="shared" si="22"/>
        <v>33339.129999999997</v>
      </c>
      <c r="G80" s="106">
        <v>407290.34</v>
      </c>
      <c r="H80" s="107"/>
      <c r="I80" s="107"/>
      <c r="J80" s="109">
        <f t="shared" si="23"/>
        <v>407290.34</v>
      </c>
      <c r="K80" s="128">
        <f t="shared" si="24"/>
        <v>8.1855931078551963E-2</v>
      </c>
      <c r="L80" s="129"/>
      <c r="M80" s="129"/>
      <c r="N80" s="130">
        <f t="shared" si="25"/>
        <v>8.1855931078551963E-2</v>
      </c>
    </row>
    <row r="81" spans="1:14" ht="12.75" customHeight="1" x14ac:dyDescent="0.2">
      <c r="A81" s="104">
        <v>11201</v>
      </c>
      <c r="B81" s="114" t="s">
        <v>13</v>
      </c>
      <c r="C81" s="106">
        <v>3010738.26</v>
      </c>
      <c r="D81" s="107"/>
      <c r="E81" s="126"/>
      <c r="F81" s="127">
        <f t="shared" si="22"/>
        <v>3010738.26</v>
      </c>
      <c r="G81" s="106">
        <v>9642638.75</v>
      </c>
      <c r="H81" s="107"/>
      <c r="I81" s="107"/>
      <c r="J81" s="109">
        <f t="shared" si="23"/>
        <v>9642638.75</v>
      </c>
      <c r="K81" s="128">
        <f t="shared" si="24"/>
        <v>0.3122317799160525</v>
      </c>
      <c r="L81" s="129"/>
      <c r="M81" s="129"/>
      <c r="N81" s="130">
        <f t="shared" si="25"/>
        <v>0.3122317799160525</v>
      </c>
    </row>
    <row r="82" spans="1:14" ht="12.75" customHeight="1" x14ac:dyDescent="0.2">
      <c r="A82" s="104">
        <v>28201</v>
      </c>
      <c r="B82" s="114" t="s">
        <v>14</v>
      </c>
      <c r="C82" s="106">
        <v>53006.64</v>
      </c>
      <c r="D82" s="107"/>
      <c r="E82" s="126">
        <v>852555.9</v>
      </c>
      <c r="F82" s="127">
        <f t="shared" si="22"/>
        <v>905562.54</v>
      </c>
      <c r="G82" s="106">
        <v>290287.68</v>
      </c>
      <c r="H82" s="107"/>
      <c r="I82" s="107">
        <v>3608795.02</v>
      </c>
      <c r="J82" s="109">
        <f t="shared" si="23"/>
        <v>3899082.7</v>
      </c>
      <c r="K82" s="128">
        <f t="shared" si="24"/>
        <v>0.18260037766673393</v>
      </c>
      <c r="L82" s="129"/>
      <c r="M82" s="129">
        <f>E82/I82</f>
        <v>0.23624392498746022</v>
      </c>
      <c r="N82" s="130">
        <f t="shared" si="25"/>
        <v>0.23225014950311262</v>
      </c>
    </row>
    <row r="83" spans="1:14" ht="12.75" customHeight="1" x14ac:dyDescent="0.2">
      <c r="A83" s="104">
        <v>6201</v>
      </c>
      <c r="B83" s="114" t="s">
        <v>15</v>
      </c>
      <c r="C83" s="106">
        <v>51921.53</v>
      </c>
      <c r="D83" s="107"/>
      <c r="E83" s="126">
        <v>411181.5</v>
      </c>
      <c r="F83" s="127">
        <f t="shared" si="22"/>
        <v>463103.03</v>
      </c>
      <c r="G83" s="106">
        <v>232262.02</v>
      </c>
      <c r="H83" s="107"/>
      <c r="I83" s="107">
        <v>653882.07999999996</v>
      </c>
      <c r="J83" s="109">
        <f t="shared" si="23"/>
        <v>886144.1</v>
      </c>
      <c r="K83" s="128">
        <f t="shared" si="24"/>
        <v>0.22354722481101302</v>
      </c>
      <c r="L83" s="129"/>
      <c r="M83" s="129">
        <f>E83/I83</f>
        <v>0.62883127184032939</v>
      </c>
      <c r="N83" s="130">
        <f t="shared" si="25"/>
        <v>0.52260465312582915</v>
      </c>
    </row>
    <row r="84" spans="1:14" ht="12.75" customHeight="1" x14ac:dyDescent="0.2">
      <c r="A84" s="104">
        <v>14201</v>
      </c>
      <c r="B84" s="105" t="s">
        <v>22</v>
      </c>
      <c r="C84" s="106">
        <v>222215.67</v>
      </c>
      <c r="D84" s="107">
        <v>194766.44</v>
      </c>
      <c r="E84" s="126"/>
      <c r="F84" s="127">
        <f t="shared" si="22"/>
        <v>416982.11</v>
      </c>
      <c r="G84" s="106">
        <v>1044485.25</v>
      </c>
      <c r="H84" s="107">
        <v>135346.23999999999</v>
      </c>
      <c r="I84" s="107"/>
      <c r="J84" s="109">
        <f t="shared" si="23"/>
        <v>1179831.49</v>
      </c>
      <c r="K84" s="128">
        <f t="shared" si="24"/>
        <v>0.2127513720275131</v>
      </c>
      <c r="L84" s="129">
        <f>D84/H84</f>
        <v>1.439023647793984</v>
      </c>
      <c r="M84" s="129"/>
      <c r="N84" s="130">
        <f t="shared" si="25"/>
        <v>0.35342514039865131</v>
      </c>
    </row>
    <row r="85" spans="1:14" ht="12.75" customHeight="1" x14ac:dyDescent="0.2">
      <c r="A85" s="104">
        <v>52201</v>
      </c>
      <c r="B85" s="114" t="s">
        <v>16</v>
      </c>
      <c r="C85" s="106">
        <v>647013.18999999994</v>
      </c>
      <c r="D85" s="107"/>
      <c r="E85" s="126">
        <v>512107.62</v>
      </c>
      <c r="F85" s="127">
        <f t="shared" si="22"/>
        <v>1159120.81</v>
      </c>
      <c r="G85" s="106">
        <v>1003163.22</v>
      </c>
      <c r="H85" s="107"/>
      <c r="I85" s="107">
        <v>925393.95</v>
      </c>
      <c r="J85" s="109">
        <f t="shared" si="23"/>
        <v>1928557.17</v>
      </c>
      <c r="K85" s="128">
        <f t="shared" si="24"/>
        <v>0.64497299851164791</v>
      </c>
      <c r="L85" s="129"/>
      <c r="M85" s="129">
        <f>E85/I85</f>
        <v>0.55339417336800178</v>
      </c>
      <c r="N85" s="130">
        <f t="shared" si="25"/>
        <v>0.60103004880067934</v>
      </c>
    </row>
    <row r="86" spans="1:14" ht="12.75" customHeight="1" x14ac:dyDescent="0.2">
      <c r="A86" s="104">
        <v>62201</v>
      </c>
      <c r="B86" s="114" t="s">
        <v>17</v>
      </c>
      <c r="C86" s="106">
        <v>284050.13</v>
      </c>
      <c r="D86" s="107"/>
      <c r="E86" s="126"/>
      <c r="F86" s="127">
        <f t="shared" si="22"/>
        <v>284050.13</v>
      </c>
      <c r="G86" s="106">
        <v>955103.96</v>
      </c>
      <c r="H86" s="107"/>
      <c r="I86" s="107"/>
      <c r="J86" s="109">
        <f t="shared" si="23"/>
        <v>955103.96</v>
      </c>
      <c r="K86" s="128">
        <f t="shared" si="24"/>
        <v>0.29740231628816616</v>
      </c>
      <c r="L86" s="129"/>
      <c r="M86" s="129"/>
      <c r="N86" s="130">
        <f t="shared" si="25"/>
        <v>0.29740231628816616</v>
      </c>
    </row>
    <row r="87" spans="1:14" ht="12.75" customHeight="1" x14ac:dyDescent="0.2">
      <c r="A87" s="104">
        <v>39201</v>
      </c>
      <c r="B87" s="105" t="s">
        <v>18</v>
      </c>
      <c r="C87" s="106">
        <v>53795.89</v>
      </c>
      <c r="D87" s="107"/>
      <c r="E87" s="126"/>
      <c r="F87" s="127">
        <f t="shared" si="22"/>
        <v>53795.89</v>
      </c>
      <c r="G87" s="106">
        <v>418217.21</v>
      </c>
      <c r="H87" s="107"/>
      <c r="I87" s="107"/>
      <c r="J87" s="109">
        <f t="shared" si="23"/>
        <v>418217.21</v>
      </c>
      <c r="K87" s="128">
        <f t="shared" si="24"/>
        <v>0.12863145923621841</v>
      </c>
      <c r="L87" s="129"/>
      <c r="M87" s="129"/>
      <c r="N87" s="130">
        <f t="shared" si="25"/>
        <v>0.12863145923621841</v>
      </c>
    </row>
    <row r="88" spans="1:14" ht="12.75" customHeight="1" x14ac:dyDescent="0.2">
      <c r="A88" s="104">
        <v>4201</v>
      </c>
      <c r="B88" s="114" t="s">
        <v>19</v>
      </c>
      <c r="C88" s="106">
        <v>211963.26</v>
      </c>
      <c r="D88" s="107"/>
      <c r="E88" s="126">
        <v>0</v>
      </c>
      <c r="F88" s="127">
        <f t="shared" si="22"/>
        <v>211963.26</v>
      </c>
      <c r="G88" s="106">
        <v>1134622.6399999999</v>
      </c>
      <c r="H88" s="107"/>
      <c r="I88" s="107">
        <v>716771</v>
      </c>
      <c r="J88" s="109">
        <f t="shared" si="23"/>
        <v>1851393.64</v>
      </c>
      <c r="K88" s="128">
        <f t="shared" si="24"/>
        <v>0.18681388201455246</v>
      </c>
      <c r="L88" s="129"/>
      <c r="M88" s="129">
        <f>E88/I88</f>
        <v>0</v>
      </c>
      <c r="N88" s="130">
        <f t="shared" si="25"/>
        <v>0.11448848879053081</v>
      </c>
    </row>
    <row r="89" spans="1:14" ht="12.75" customHeight="1" x14ac:dyDescent="0.2">
      <c r="A89" s="104">
        <v>61201</v>
      </c>
      <c r="B89" s="114" t="s">
        <v>20</v>
      </c>
      <c r="C89" s="106">
        <v>243148.84</v>
      </c>
      <c r="D89" s="107"/>
      <c r="E89" s="126">
        <v>-924.4</v>
      </c>
      <c r="F89" s="127">
        <f t="shared" si="22"/>
        <v>242224.44</v>
      </c>
      <c r="G89" s="106">
        <v>1059579.6599999999</v>
      </c>
      <c r="H89" s="107"/>
      <c r="I89" s="107">
        <v>805706.45</v>
      </c>
      <c r="J89" s="109">
        <f t="shared" si="23"/>
        <v>1865286.1099999999</v>
      </c>
      <c r="K89" s="128">
        <f t="shared" si="24"/>
        <v>0.22947669644772156</v>
      </c>
      <c r="L89" s="129"/>
      <c r="M89" s="115">
        <f>E89/I89</f>
        <v>-1.1473161223917222E-3</v>
      </c>
      <c r="N89" s="130">
        <f t="shared" si="25"/>
        <v>0.12985913458606091</v>
      </c>
    </row>
    <row r="90" spans="1:14" ht="12.75" customHeight="1" thickBot="1" x14ac:dyDescent="0.25">
      <c r="A90" s="116">
        <v>37201</v>
      </c>
      <c r="B90" s="117" t="s">
        <v>21</v>
      </c>
      <c r="C90" s="118">
        <v>879535.08</v>
      </c>
      <c r="D90" s="119"/>
      <c r="E90" s="131"/>
      <c r="F90" s="132">
        <f t="shared" si="22"/>
        <v>879535.08</v>
      </c>
      <c r="G90" s="118">
        <v>1335596.8400000001</v>
      </c>
      <c r="H90" s="119"/>
      <c r="I90" s="119"/>
      <c r="J90" s="121">
        <f t="shared" si="23"/>
        <v>1335596.8400000001</v>
      </c>
      <c r="K90" s="133">
        <f t="shared" si="24"/>
        <v>0.65853336400526363</v>
      </c>
      <c r="L90" s="134"/>
      <c r="M90" s="134"/>
      <c r="N90" s="135">
        <f t="shared" si="25"/>
        <v>0.65853336400526363</v>
      </c>
    </row>
    <row r="91" spans="1:14" ht="9" customHeight="1" thickBot="1" x14ac:dyDescent="0.25"/>
    <row r="92" spans="1:14" s="174" customFormat="1" ht="13.5" customHeight="1" x14ac:dyDescent="0.25">
      <c r="A92" s="207">
        <v>2013</v>
      </c>
      <c r="B92" s="208"/>
      <c r="C92" s="209" t="s">
        <v>1</v>
      </c>
      <c r="D92" s="210"/>
      <c r="E92" s="210"/>
      <c r="F92" s="211"/>
      <c r="G92" s="212" t="s">
        <v>2</v>
      </c>
      <c r="H92" s="213"/>
      <c r="I92" s="213"/>
      <c r="J92" s="214"/>
      <c r="K92" s="209" t="s">
        <v>3</v>
      </c>
      <c r="L92" s="210"/>
      <c r="M92" s="210"/>
      <c r="N92" s="211"/>
    </row>
    <row r="93" spans="1:14" s="75" customFormat="1" ht="57" x14ac:dyDescent="0.25">
      <c r="A93" s="64" t="s">
        <v>0</v>
      </c>
      <c r="B93" s="65" t="s">
        <v>5</v>
      </c>
      <c r="C93" s="66" t="s">
        <v>6</v>
      </c>
      <c r="D93" s="67" t="s">
        <v>23</v>
      </c>
      <c r="E93" s="68" t="s">
        <v>24</v>
      </c>
      <c r="F93" s="69" t="s">
        <v>4</v>
      </c>
      <c r="G93" s="66" t="s">
        <v>6</v>
      </c>
      <c r="H93" s="67" t="s">
        <v>23</v>
      </c>
      <c r="I93" s="70" t="s">
        <v>24</v>
      </c>
      <c r="J93" s="71" t="s">
        <v>4</v>
      </c>
      <c r="K93" s="72" t="s">
        <v>6</v>
      </c>
      <c r="L93" s="73" t="s">
        <v>23</v>
      </c>
      <c r="M93" s="68" t="s">
        <v>24</v>
      </c>
      <c r="N93" s="74" t="s">
        <v>4</v>
      </c>
    </row>
    <row r="94" spans="1:14" ht="12.75" customHeight="1" x14ac:dyDescent="0.2">
      <c r="A94" s="104">
        <v>40201</v>
      </c>
      <c r="B94" s="105" t="s">
        <v>7</v>
      </c>
      <c r="C94" s="106">
        <v>4227706.41</v>
      </c>
      <c r="D94" s="107"/>
      <c r="E94" s="126"/>
      <c r="F94" s="127">
        <f t="shared" ref="F94:F108" si="26">SUM(C94:E94)</f>
        <v>4227706.41</v>
      </c>
      <c r="G94" s="106">
        <v>26534121.23</v>
      </c>
      <c r="H94" s="107"/>
      <c r="I94" s="107"/>
      <c r="J94" s="109">
        <f t="shared" ref="J94:J108" si="27">SUM(G94:I94)</f>
        <v>26534121.23</v>
      </c>
      <c r="K94" s="128">
        <f t="shared" ref="K94:K108" si="28">C94/G94</f>
        <v>0.15933093745045801</v>
      </c>
      <c r="L94" s="129"/>
      <c r="M94" s="129"/>
      <c r="N94" s="130">
        <f t="shared" ref="N94:N108" si="29">F94/J94</f>
        <v>0.15933093745045801</v>
      </c>
    </row>
    <row r="95" spans="1:14" ht="12.75" customHeight="1" x14ac:dyDescent="0.2">
      <c r="A95" s="104">
        <v>60201</v>
      </c>
      <c r="B95" s="114" t="s">
        <v>8</v>
      </c>
      <c r="C95" s="106">
        <v>4857.84</v>
      </c>
      <c r="D95" s="107"/>
      <c r="E95" s="126">
        <v>543210.21</v>
      </c>
      <c r="F95" s="127">
        <f t="shared" si="26"/>
        <v>548068.04999999993</v>
      </c>
      <c r="G95" s="106">
        <v>32018.42</v>
      </c>
      <c r="H95" s="107"/>
      <c r="I95" s="107">
        <v>1381242.78</v>
      </c>
      <c r="J95" s="109">
        <f t="shared" si="27"/>
        <v>1413261.2</v>
      </c>
      <c r="K95" s="128">
        <f t="shared" si="28"/>
        <v>0.15172016607940056</v>
      </c>
      <c r="L95" s="129"/>
      <c r="M95" s="129">
        <f t="shared" ref="M95:M107" si="30">E95/I95</f>
        <v>0.39327641589554585</v>
      </c>
      <c r="N95" s="130">
        <f t="shared" si="29"/>
        <v>0.38780379026891842</v>
      </c>
    </row>
    <row r="96" spans="1:14" ht="12.75" customHeight="1" x14ac:dyDescent="0.2">
      <c r="A96" s="104">
        <v>49203</v>
      </c>
      <c r="B96" s="105" t="s">
        <v>9</v>
      </c>
      <c r="C96" s="106">
        <v>2150133.35</v>
      </c>
      <c r="D96" s="107"/>
      <c r="E96" s="126"/>
      <c r="F96" s="127">
        <f t="shared" si="26"/>
        <v>2150133.35</v>
      </c>
      <c r="G96" s="106">
        <v>3533232.26</v>
      </c>
      <c r="H96" s="107"/>
      <c r="I96" s="107"/>
      <c r="J96" s="109">
        <f t="shared" si="27"/>
        <v>3533232.26</v>
      </c>
      <c r="K96" s="128">
        <f t="shared" si="28"/>
        <v>0.60854571445580552</v>
      </c>
      <c r="L96" s="129"/>
      <c r="M96" s="129"/>
      <c r="N96" s="130">
        <f t="shared" si="29"/>
        <v>0.60854571445580552</v>
      </c>
    </row>
    <row r="97" spans="1:14" ht="12.75" customHeight="1" x14ac:dyDescent="0.2">
      <c r="A97" s="104">
        <v>6202</v>
      </c>
      <c r="B97" s="105" t="s">
        <v>10</v>
      </c>
      <c r="C97" s="106">
        <v>6885.99</v>
      </c>
      <c r="D97" s="107"/>
      <c r="E97" s="126"/>
      <c r="F97" s="127">
        <f t="shared" si="26"/>
        <v>6885.99</v>
      </c>
      <c r="G97" s="106">
        <v>739607.81</v>
      </c>
      <c r="H97" s="107"/>
      <c r="I97" s="107"/>
      <c r="J97" s="109">
        <f t="shared" si="27"/>
        <v>739607.81</v>
      </c>
      <c r="K97" s="128">
        <f t="shared" si="28"/>
        <v>9.3103262389833321E-3</v>
      </c>
      <c r="L97" s="129"/>
      <c r="M97" s="129"/>
      <c r="N97" s="130">
        <f t="shared" si="29"/>
        <v>9.3103262389833321E-3</v>
      </c>
    </row>
    <row r="98" spans="1:14" ht="12.75" customHeight="1" x14ac:dyDescent="0.2">
      <c r="A98" s="104">
        <v>17202</v>
      </c>
      <c r="B98" s="105" t="s">
        <v>11</v>
      </c>
      <c r="C98" s="106">
        <v>12907.23</v>
      </c>
      <c r="D98" s="107"/>
      <c r="E98" s="126"/>
      <c r="F98" s="127">
        <f t="shared" si="26"/>
        <v>12907.23</v>
      </c>
      <c r="G98" s="106">
        <v>404236.58</v>
      </c>
      <c r="H98" s="107"/>
      <c r="I98" s="107"/>
      <c r="J98" s="109">
        <f t="shared" si="27"/>
        <v>404236.58</v>
      </c>
      <c r="K98" s="128">
        <f t="shared" si="28"/>
        <v>3.192989115433343E-2</v>
      </c>
      <c r="L98" s="129"/>
      <c r="M98" s="129"/>
      <c r="N98" s="130">
        <f t="shared" si="29"/>
        <v>3.192989115433343E-2</v>
      </c>
    </row>
    <row r="99" spans="1:14" ht="12.75" customHeight="1" x14ac:dyDescent="0.2">
      <c r="A99" s="104">
        <v>14201</v>
      </c>
      <c r="B99" s="105" t="s">
        <v>12</v>
      </c>
      <c r="C99" s="106">
        <v>181917.43</v>
      </c>
      <c r="D99" s="107">
        <v>167322.70000000001</v>
      </c>
      <c r="E99" s="126"/>
      <c r="F99" s="127">
        <f t="shared" si="26"/>
        <v>349240.13</v>
      </c>
      <c r="G99" s="106">
        <v>987259.29</v>
      </c>
      <c r="H99" s="107">
        <v>106978.71</v>
      </c>
      <c r="I99" s="107"/>
      <c r="J99" s="109">
        <f t="shared" si="27"/>
        <v>1094238</v>
      </c>
      <c r="K99" s="128">
        <f t="shared" si="28"/>
        <v>0.18426509817902043</v>
      </c>
      <c r="L99" s="129">
        <f t="shared" ref="L99" si="31">D99/H99</f>
        <v>1.5640747584262327</v>
      </c>
      <c r="M99" s="129"/>
      <c r="N99" s="130">
        <f t="shared" si="29"/>
        <v>0.31916286036492975</v>
      </c>
    </row>
    <row r="100" spans="1:14" ht="12.75" customHeight="1" x14ac:dyDescent="0.2">
      <c r="A100" s="104">
        <v>11201</v>
      </c>
      <c r="B100" s="114" t="s">
        <v>13</v>
      </c>
      <c r="C100" s="106">
        <v>3591962.3</v>
      </c>
      <c r="D100" s="107"/>
      <c r="E100" s="126"/>
      <c r="F100" s="127">
        <f t="shared" si="26"/>
        <v>3591962.3</v>
      </c>
      <c r="G100" s="106">
        <v>10470038.029999999</v>
      </c>
      <c r="H100" s="107"/>
      <c r="I100" s="107"/>
      <c r="J100" s="109">
        <f t="shared" si="27"/>
        <v>10470038.029999999</v>
      </c>
      <c r="K100" s="128">
        <f t="shared" si="28"/>
        <v>0.34307060678365081</v>
      </c>
      <c r="L100" s="129"/>
      <c r="M100" s="129"/>
      <c r="N100" s="130">
        <f t="shared" si="29"/>
        <v>0.34307060678365081</v>
      </c>
    </row>
    <row r="101" spans="1:14" ht="12.75" customHeight="1" x14ac:dyDescent="0.2">
      <c r="A101" s="104">
        <v>28201</v>
      </c>
      <c r="B101" s="114" t="s">
        <v>14</v>
      </c>
      <c r="C101" s="106">
        <v>47101.200000000004</v>
      </c>
      <c r="D101" s="107"/>
      <c r="E101" s="126">
        <v>840760.88</v>
      </c>
      <c r="F101" s="127">
        <f t="shared" si="26"/>
        <v>887862.08</v>
      </c>
      <c r="G101" s="106">
        <v>335080.63</v>
      </c>
      <c r="H101" s="107"/>
      <c r="I101" s="107">
        <v>3704691.68</v>
      </c>
      <c r="J101" s="109">
        <f t="shared" si="27"/>
        <v>4039772.31</v>
      </c>
      <c r="K101" s="128">
        <f t="shared" si="28"/>
        <v>0.1405667644829246</v>
      </c>
      <c r="L101" s="129"/>
      <c r="M101" s="129">
        <f t="shared" si="30"/>
        <v>0.22694489923112846</v>
      </c>
      <c r="N101" s="130">
        <f t="shared" si="29"/>
        <v>0.2197802281584528</v>
      </c>
    </row>
    <row r="102" spans="1:14" ht="12.75" customHeight="1" x14ac:dyDescent="0.2">
      <c r="A102" s="104">
        <v>6201</v>
      </c>
      <c r="B102" s="114" t="s">
        <v>15</v>
      </c>
      <c r="C102" s="106">
        <v>53842.92</v>
      </c>
      <c r="D102" s="107"/>
      <c r="E102" s="126">
        <v>403518.77</v>
      </c>
      <c r="F102" s="127">
        <f t="shared" si="26"/>
        <v>457361.69</v>
      </c>
      <c r="G102" s="106">
        <v>253587.52</v>
      </c>
      <c r="H102" s="107"/>
      <c r="I102" s="107">
        <v>661744.30000000005</v>
      </c>
      <c r="J102" s="109">
        <f t="shared" si="27"/>
        <v>915331.82000000007</v>
      </c>
      <c r="K102" s="128">
        <f t="shared" si="28"/>
        <v>0.21232480210382593</v>
      </c>
      <c r="L102" s="129"/>
      <c r="M102" s="129">
        <f t="shared" si="30"/>
        <v>0.60978049980936744</v>
      </c>
      <c r="N102" s="130">
        <f t="shared" si="29"/>
        <v>0.499667639654437</v>
      </c>
    </row>
    <row r="103" spans="1:14" ht="12.75" customHeight="1" x14ac:dyDescent="0.2">
      <c r="A103" s="104">
        <v>52201</v>
      </c>
      <c r="B103" s="114" t="s">
        <v>16</v>
      </c>
      <c r="C103" s="106">
        <v>638078.44999999995</v>
      </c>
      <c r="D103" s="107"/>
      <c r="E103" s="126">
        <v>510740.67</v>
      </c>
      <c r="F103" s="127">
        <f t="shared" si="26"/>
        <v>1148819.1199999999</v>
      </c>
      <c r="G103" s="106">
        <v>1003849.82</v>
      </c>
      <c r="H103" s="107"/>
      <c r="I103" s="107">
        <v>1131177.92</v>
      </c>
      <c r="J103" s="109">
        <f t="shared" si="27"/>
        <v>2135027.7399999998</v>
      </c>
      <c r="K103" s="128">
        <f t="shared" si="28"/>
        <v>0.63563138358683968</v>
      </c>
      <c r="L103" s="129"/>
      <c r="M103" s="129">
        <f t="shared" si="30"/>
        <v>0.45151223425577475</v>
      </c>
      <c r="N103" s="130">
        <f t="shared" si="29"/>
        <v>0.53808158951602192</v>
      </c>
    </row>
    <row r="104" spans="1:14" ht="12.75" customHeight="1" x14ac:dyDescent="0.2">
      <c r="A104" s="104">
        <v>62201</v>
      </c>
      <c r="B104" s="114" t="s">
        <v>17</v>
      </c>
      <c r="C104" s="106">
        <v>247492.01</v>
      </c>
      <c r="D104" s="107"/>
      <c r="E104" s="126"/>
      <c r="F104" s="127">
        <f t="shared" si="26"/>
        <v>247492.01</v>
      </c>
      <c r="G104" s="106">
        <v>898649.67</v>
      </c>
      <c r="H104" s="107"/>
      <c r="I104" s="107"/>
      <c r="J104" s="109">
        <f t="shared" si="27"/>
        <v>898649.67</v>
      </c>
      <c r="K104" s="128">
        <f t="shared" si="28"/>
        <v>0.27540432969835732</v>
      </c>
      <c r="L104" s="129"/>
      <c r="M104" s="129"/>
      <c r="N104" s="130">
        <f t="shared" si="29"/>
        <v>0.27540432969835732</v>
      </c>
    </row>
    <row r="105" spans="1:14" ht="12.75" customHeight="1" x14ac:dyDescent="0.2">
      <c r="A105" s="104">
        <v>39201</v>
      </c>
      <c r="B105" s="105" t="s">
        <v>18</v>
      </c>
      <c r="C105" s="106">
        <v>53795.89</v>
      </c>
      <c r="D105" s="107"/>
      <c r="E105" s="126"/>
      <c r="F105" s="127">
        <f t="shared" si="26"/>
        <v>53795.89</v>
      </c>
      <c r="G105" s="106">
        <v>432009.84</v>
      </c>
      <c r="H105" s="107"/>
      <c r="I105" s="107"/>
      <c r="J105" s="109">
        <f t="shared" si="27"/>
        <v>432009.84</v>
      </c>
      <c r="K105" s="128">
        <f t="shared" si="28"/>
        <v>0.12452468675250544</v>
      </c>
      <c r="L105" s="129"/>
      <c r="M105" s="129"/>
      <c r="N105" s="130">
        <f t="shared" si="29"/>
        <v>0.12452468675250544</v>
      </c>
    </row>
    <row r="106" spans="1:14" ht="12.75" customHeight="1" x14ac:dyDescent="0.2">
      <c r="A106" s="104">
        <v>4201</v>
      </c>
      <c r="B106" s="114" t="s">
        <v>19</v>
      </c>
      <c r="C106" s="106">
        <v>422013.58999999997</v>
      </c>
      <c r="D106" s="107"/>
      <c r="E106" s="126">
        <v>0</v>
      </c>
      <c r="F106" s="127">
        <f t="shared" si="26"/>
        <v>422013.58999999997</v>
      </c>
      <c r="G106" s="106">
        <v>1200697.71</v>
      </c>
      <c r="H106" s="107"/>
      <c r="I106" s="107">
        <v>778940</v>
      </c>
      <c r="J106" s="109">
        <f t="shared" si="27"/>
        <v>1979637.71</v>
      </c>
      <c r="K106" s="128">
        <f t="shared" si="28"/>
        <v>0.3514736361077927</v>
      </c>
      <c r="L106" s="129"/>
      <c r="M106" s="129">
        <f t="shared" si="30"/>
        <v>0</v>
      </c>
      <c r="N106" s="130">
        <f t="shared" si="29"/>
        <v>0.21317718280886858</v>
      </c>
    </row>
    <row r="107" spans="1:14" ht="12.75" customHeight="1" x14ac:dyDescent="0.2">
      <c r="A107" s="104">
        <v>61201</v>
      </c>
      <c r="B107" s="114" t="s">
        <v>20</v>
      </c>
      <c r="C107" s="106">
        <v>268453.17</v>
      </c>
      <c r="D107" s="107"/>
      <c r="E107" s="126">
        <v>-924.95</v>
      </c>
      <c r="F107" s="127">
        <f t="shared" si="26"/>
        <v>267528.21999999997</v>
      </c>
      <c r="G107" s="106">
        <v>1033914.01</v>
      </c>
      <c r="H107" s="107"/>
      <c r="I107" s="107">
        <v>864498.55</v>
      </c>
      <c r="J107" s="109">
        <f t="shared" si="27"/>
        <v>1898412.56</v>
      </c>
      <c r="K107" s="128">
        <f t="shared" si="28"/>
        <v>0.25964748267604959</v>
      </c>
      <c r="L107" s="129"/>
      <c r="M107" s="115">
        <f t="shared" si="30"/>
        <v>-1.0699266065859797E-3</v>
      </c>
      <c r="N107" s="130">
        <f t="shared" si="29"/>
        <v>0.14092206596020412</v>
      </c>
    </row>
    <row r="108" spans="1:14" ht="12.75" customHeight="1" thickBot="1" x14ac:dyDescent="0.25">
      <c r="A108" s="116">
        <v>37201</v>
      </c>
      <c r="B108" s="117" t="s">
        <v>21</v>
      </c>
      <c r="C108" s="118">
        <v>916416.47</v>
      </c>
      <c r="D108" s="119"/>
      <c r="E108" s="131"/>
      <c r="F108" s="132">
        <f t="shared" si="26"/>
        <v>916416.47</v>
      </c>
      <c r="G108" s="118">
        <v>1419066.18</v>
      </c>
      <c r="H108" s="119"/>
      <c r="I108" s="119"/>
      <c r="J108" s="121">
        <f t="shared" si="27"/>
        <v>1419066.18</v>
      </c>
      <c r="K108" s="133">
        <f t="shared" si="28"/>
        <v>0.64578839444965142</v>
      </c>
      <c r="L108" s="134"/>
      <c r="M108" s="134"/>
      <c r="N108" s="135">
        <f t="shared" si="29"/>
        <v>0.64578839444965142</v>
      </c>
    </row>
    <row r="109" spans="1:14" ht="9" customHeight="1" thickBot="1" x14ac:dyDescent="0.25"/>
    <row r="110" spans="1:14" s="174" customFormat="1" ht="13.5" customHeight="1" x14ac:dyDescent="0.25">
      <c r="A110" s="215">
        <v>2012</v>
      </c>
      <c r="B110" s="216"/>
      <c r="C110" s="217" t="s">
        <v>1</v>
      </c>
      <c r="D110" s="218"/>
      <c r="E110" s="218"/>
      <c r="F110" s="219"/>
      <c r="G110" s="220" t="s">
        <v>2</v>
      </c>
      <c r="H110" s="221"/>
      <c r="I110" s="221"/>
      <c r="J110" s="222"/>
      <c r="K110" s="217" t="s">
        <v>3</v>
      </c>
      <c r="L110" s="218"/>
      <c r="M110" s="218"/>
      <c r="N110" s="219"/>
    </row>
    <row r="111" spans="1:14" ht="57" x14ac:dyDescent="0.25">
      <c r="A111" s="76" t="s">
        <v>0</v>
      </c>
      <c r="B111" s="77" t="s">
        <v>5</v>
      </c>
      <c r="C111" s="78" t="s">
        <v>6</v>
      </c>
      <c r="D111" s="79" t="s">
        <v>23</v>
      </c>
      <c r="E111" s="80" t="s">
        <v>24</v>
      </c>
      <c r="F111" s="81" t="s">
        <v>4</v>
      </c>
      <c r="G111" s="82" t="s">
        <v>6</v>
      </c>
      <c r="H111" s="83" t="s">
        <v>23</v>
      </c>
      <c r="I111" s="84" t="s">
        <v>24</v>
      </c>
      <c r="J111" s="85" t="s">
        <v>4</v>
      </c>
      <c r="K111" s="86" t="s">
        <v>6</v>
      </c>
      <c r="L111" s="87" t="s">
        <v>23</v>
      </c>
      <c r="M111" s="87" t="s">
        <v>24</v>
      </c>
      <c r="N111" s="88" t="s">
        <v>4</v>
      </c>
    </row>
    <row r="112" spans="1:14" ht="12.75" customHeight="1" x14ac:dyDescent="0.2">
      <c r="A112" s="136">
        <v>40201</v>
      </c>
      <c r="B112" s="105" t="s">
        <v>7</v>
      </c>
      <c r="C112" s="137">
        <v>4064798.37</v>
      </c>
      <c r="D112" s="138"/>
      <c r="E112" s="139"/>
      <c r="F112" s="140">
        <f t="shared" ref="F112:F126" si="32">SUM(C112:E112)</f>
        <v>4064798.37</v>
      </c>
      <c r="G112" s="141">
        <v>28401129.748100001</v>
      </c>
      <c r="H112" s="142"/>
      <c r="I112" s="143"/>
      <c r="J112" s="144">
        <f t="shared" ref="J112:J126" si="33">SUM(G112:I112)</f>
        <v>28401129.748100001</v>
      </c>
      <c r="K112" s="128">
        <f t="shared" ref="K112:K126" si="34">C112/G112</f>
        <v>0.14312100983489678</v>
      </c>
      <c r="L112" s="129"/>
      <c r="M112" s="129"/>
      <c r="N112" s="130">
        <f t="shared" ref="N112:N126" si="35">F112/J112</f>
        <v>0.14312100983489678</v>
      </c>
    </row>
    <row r="113" spans="1:14" ht="12.75" customHeight="1" x14ac:dyDescent="0.2">
      <c r="A113" s="145">
        <v>60201</v>
      </c>
      <c r="B113" s="114" t="s">
        <v>8</v>
      </c>
      <c r="C113" s="137">
        <v>3650.64</v>
      </c>
      <c r="D113" s="138"/>
      <c r="E113" s="139">
        <v>447596.08</v>
      </c>
      <c r="F113" s="140">
        <f t="shared" si="32"/>
        <v>451246.72000000003</v>
      </c>
      <c r="G113" s="141">
        <v>34727.39</v>
      </c>
      <c r="H113" s="142"/>
      <c r="I113" s="143">
        <v>1390102.2992</v>
      </c>
      <c r="J113" s="144">
        <f t="shared" si="33"/>
        <v>1424829.6891999999</v>
      </c>
      <c r="K113" s="128">
        <f t="shared" si="34"/>
        <v>0.10512278636545966</v>
      </c>
      <c r="L113" s="129"/>
      <c r="M113" s="129">
        <f>E113/I113</f>
        <v>0.32198787114990768</v>
      </c>
      <c r="N113" s="130">
        <f t="shared" si="35"/>
        <v>0.31670221600545245</v>
      </c>
    </row>
    <row r="114" spans="1:14" ht="12.75" customHeight="1" x14ac:dyDescent="0.2">
      <c r="A114" s="136">
        <v>49203</v>
      </c>
      <c r="B114" s="105" t="s">
        <v>9</v>
      </c>
      <c r="C114" s="137">
        <v>1922657.19</v>
      </c>
      <c r="D114" s="138"/>
      <c r="E114" s="139"/>
      <c r="F114" s="140">
        <f t="shared" si="32"/>
        <v>1922657.19</v>
      </c>
      <c r="G114" s="141">
        <v>3476860.8388</v>
      </c>
      <c r="H114" s="142"/>
      <c r="I114" s="143"/>
      <c r="J114" s="144">
        <f t="shared" si="33"/>
        <v>3476860.8388</v>
      </c>
      <c r="K114" s="128">
        <f t="shared" si="34"/>
        <v>0.55298652409211291</v>
      </c>
      <c r="L114" s="129"/>
      <c r="M114" s="129"/>
      <c r="N114" s="130">
        <f t="shared" si="35"/>
        <v>0.55298652409211291</v>
      </c>
    </row>
    <row r="115" spans="1:14" ht="12.75" customHeight="1" x14ac:dyDescent="0.2">
      <c r="A115" s="136">
        <v>6202</v>
      </c>
      <c r="B115" s="105" t="s">
        <v>10</v>
      </c>
      <c r="C115" s="137">
        <v>4881.97</v>
      </c>
      <c r="D115" s="138"/>
      <c r="E115" s="139"/>
      <c r="F115" s="140">
        <f t="shared" si="32"/>
        <v>4881.97</v>
      </c>
      <c r="G115" s="141">
        <v>746987.7696</v>
      </c>
      <c r="H115" s="142"/>
      <c r="I115" s="143"/>
      <c r="J115" s="144">
        <f t="shared" si="33"/>
        <v>746987.7696</v>
      </c>
      <c r="K115" s="128">
        <f t="shared" si="34"/>
        <v>6.5355420780372573E-3</v>
      </c>
      <c r="L115" s="129"/>
      <c r="M115" s="129"/>
      <c r="N115" s="130">
        <f t="shared" si="35"/>
        <v>6.5355420780372573E-3</v>
      </c>
    </row>
    <row r="116" spans="1:14" ht="12.75" customHeight="1" x14ac:dyDescent="0.2">
      <c r="A116" s="136">
        <v>17202</v>
      </c>
      <c r="B116" s="105" t="s">
        <v>11</v>
      </c>
      <c r="C116" s="137">
        <v>-3922.43</v>
      </c>
      <c r="D116" s="138"/>
      <c r="E116" s="139"/>
      <c r="F116" s="140">
        <f t="shared" si="32"/>
        <v>-3922.43</v>
      </c>
      <c r="G116" s="141">
        <v>393042.25</v>
      </c>
      <c r="H116" s="142"/>
      <c r="I116" s="143"/>
      <c r="J116" s="144">
        <f t="shared" si="33"/>
        <v>393042.25</v>
      </c>
      <c r="K116" s="146">
        <f t="shared" si="34"/>
        <v>-9.979665036010759E-3</v>
      </c>
      <c r="L116" s="129"/>
      <c r="M116" s="129"/>
      <c r="N116" s="147">
        <f t="shared" si="35"/>
        <v>-9.979665036010759E-3</v>
      </c>
    </row>
    <row r="117" spans="1:14" ht="12.75" customHeight="1" x14ac:dyDescent="0.2">
      <c r="A117" s="136">
        <v>14201</v>
      </c>
      <c r="B117" s="105" t="s">
        <v>12</v>
      </c>
      <c r="C117" s="137">
        <v>167276.91</v>
      </c>
      <c r="D117" s="148">
        <v>125472.14</v>
      </c>
      <c r="E117" s="139"/>
      <c r="F117" s="140">
        <f t="shared" si="32"/>
        <v>292749.05</v>
      </c>
      <c r="G117" s="141">
        <v>971020.72970000003</v>
      </c>
      <c r="H117" s="143">
        <v>161573</v>
      </c>
      <c r="I117" s="143"/>
      <c r="J117" s="144">
        <f t="shared" si="33"/>
        <v>1132593.7297</v>
      </c>
      <c r="K117" s="128">
        <f t="shared" si="34"/>
        <v>0.17226914409096161</v>
      </c>
      <c r="L117" s="129">
        <f>D117/H117</f>
        <v>0.77656625797627077</v>
      </c>
      <c r="M117" s="129"/>
      <c r="N117" s="130">
        <f t="shared" si="35"/>
        <v>0.25847666495341004</v>
      </c>
    </row>
    <row r="118" spans="1:14" ht="12.75" customHeight="1" x14ac:dyDescent="0.2">
      <c r="A118" s="145">
        <v>11201</v>
      </c>
      <c r="B118" s="114" t="s">
        <v>13</v>
      </c>
      <c r="C118" s="137">
        <v>3946290.9</v>
      </c>
      <c r="D118" s="138"/>
      <c r="E118" s="139"/>
      <c r="F118" s="140">
        <f t="shared" si="32"/>
        <v>3946290.9</v>
      </c>
      <c r="G118" s="141">
        <v>8777653.1994000003</v>
      </c>
      <c r="H118" s="142"/>
      <c r="I118" s="143"/>
      <c r="J118" s="144">
        <f t="shared" si="33"/>
        <v>8777653.1994000003</v>
      </c>
      <c r="K118" s="128">
        <f t="shared" si="34"/>
        <v>0.44958382501028293</v>
      </c>
      <c r="L118" s="129"/>
      <c r="M118" s="129"/>
      <c r="N118" s="130">
        <f t="shared" si="35"/>
        <v>0.44958382501028293</v>
      </c>
    </row>
    <row r="119" spans="1:14" ht="12.75" customHeight="1" x14ac:dyDescent="0.2">
      <c r="A119" s="145">
        <v>28201</v>
      </c>
      <c r="B119" s="114" t="s">
        <v>14</v>
      </c>
      <c r="C119" s="137">
        <v>44834.35</v>
      </c>
      <c r="D119" s="138"/>
      <c r="E119" s="139">
        <v>713950.9</v>
      </c>
      <c r="F119" s="140">
        <f t="shared" si="32"/>
        <v>758785.25</v>
      </c>
      <c r="G119" s="141">
        <v>372197.9399</v>
      </c>
      <c r="H119" s="142"/>
      <c r="I119" s="143">
        <v>3782198.4190000002</v>
      </c>
      <c r="J119" s="144">
        <f t="shared" si="33"/>
        <v>4154396.3589000003</v>
      </c>
      <c r="K119" s="128">
        <f t="shared" si="34"/>
        <v>0.12045835076907152</v>
      </c>
      <c r="L119" s="129"/>
      <c r="M119" s="129">
        <f>E119/I119</f>
        <v>0.18876611454688463</v>
      </c>
      <c r="N119" s="130">
        <f t="shared" si="35"/>
        <v>0.1826463304047645</v>
      </c>
    </row>
    <row r="120" spans="1:14" ht="12.75" customHeight="1" x14ac:dyDescent="0.2">
      <c r="A120" s="145">
        <v>6201</v>
      </c>
      <c r="B120" s="114" t="s">
        <v>15</v>
      </c>
      <c r="C120" s="137">
        <v>48341.21</v>
      </c>
      <c r="D120" s="138"/>
      <c r="E120" s="139">
        <v>387341.93</v>
      </c>
      <c r="F120" s="140">
        <f t="shared" si="32"/>
        <v>435683.14</v>
      </c>
      <c r="G120" s="141">
        <v>215347.2499</v>
      </c>
      <c r="H120" s="142"/>
      <c r="I120" s="143">
        <v>642152.55980000005</v>
      </c>
      <c r="J120" s="144">
        <f t="shared" si="33"/>
        <v>857499.8097000001</v>
      </c>
      <c r="K120" s="128">
        <f t="shared" si="34"/>
        <v>0.22448027556631453</v>
      </c>
      <c r="L120" s="129"/>
      <c r="M120" s="129">
        <f>E120/I120</f>
        <v>0.60319300155190314</v>
      </c>
      <c r="N120" s="130">
        <f t="shared" si="35"/>
        <v>0.50808540721708795</v>
      </c>
    </row>
    <row r="121" spans="1:14" ht="12.75" customHeight="1" x14ac:dyDescent="0.2">
      <c r="A121" s="145">
        <v>52201</v>
      </c>
      <c r="B121" s="114" t="s">
        <v>16</v>
      </c>
      <c r="C121" s="137">
        <v>661067.16</v>
      </c>
      <c r="D121" s="138"/>
      <c r="E121" s="139">
        <v>566953.99</v>
      </c>
      <c r="F121" s="140">
        <f t="shared" si="32"/>
        <v>1228021.1499999999</v>
      </c>
      <c r="G121" s="141">
        <v>1053063.8596000001</v>
      </c>
      <c r="H121" s="142"/>
      <c r="I121" s="143">
        <v>1079043.2396</v>
      </c>
      <c r="J121" s="144">
        <f t="shared" si="33"/>
        <v>2132107.0992000001</v>
      </c>
      <c r="K121" s="128">
        <f t="shared" si="34"/>
        <v>0.62775600356383177</v>
      </c>
      <c r="L121" s="129"/>
      <c r="M121" s="129">
        <f>E121/I121</f>
        <v>0.52542286462048471</v>
      </c>
      <c r="N121" s="130">
        <f t="shared" si="35"/>
        <v>0.5759659777225884</v>
      </c>
    </row>
    <row r="122" spans="1:14" ht="12.75" customHeight="1" x14ac:dyDescent="0.2">
      <c r="A122" s="145">
        <v>62201</v>
      </c>
      <c r="B122" s="114" t="s">
        <v>17</v>
      </c>
      <c r="C122" s="137">
        <v>215634.31</v>
      </c>
      <c r="D122" s="138"/>
      <c r="E122" s="139"/>
      <c r="F122" s="140">
        <f t="shared" si="32"/>
        <v>215634.31</v>
      </c>
      <c r="G122" s="141">
        <v>881730.34959999996</v>
      </c>
      <c r="H122" s="142"/>
      <c r="I122" s="143"/>
      <c r="J122" s="144">
        <f t="shared" si="33"/>
        <v>881730.34959999996</v>
      </c>
      <c r="K122" s="128">
        <f t="shared" si="34"/>
        <v>0.24455811246354767</v>
      </c>
      <c r="L122" s="129"/>
      <c r="M122" s="129"/>
      <c r="N122" s="130">
        <f t="shared" si="35"/>
        <v>0.24455811246354767</v>
      </c>
    </row>
    <row r="123" spans="1:14" ht="12.75" customHeight="1" x14ac:dyDescent="0.2">
      <c r="A123" s="136">
        <v>39201</v>
      </c>
      <c r="B123" s="105" t="s">
        <v>18</v>
      </c>
      <c r="C123" s="137">
        <v>53795.89</v>
      </c>
      <c r="D123" s="138"/>
      <c r="E123" s="139"/>
      <c r="F123" s="140">
        <f t="shared" si="32"/>
        <v>53795.89</v>
      </c>
      <c r="G123" s="141">
        <v>393119.87969999999</v>
      </c>
      <c r="H123" s="142"/>
      <c r="I123" s="143"/>
      <c r="J123" s="144">
        <f t="shared" si="33"/>
        <v>393119.87969999999</v>
      </c>
      <c r="K123" s="128">
        <f t="shared" si="34"/>
        <v>0.13684347390687299</v>
      </c>
      <c r="L123" s="129"/>
      <c r="M123" s="129"/>
      <c r="N123" s="130">
        <f t="shared" si="35"/>
        <v>0.13684347390687299</v>
      </c>
    </row>
    <row r="124" spans="1:14" ht="12.75" customHeight="1" x14ac:dyDescent="0.2">
      <c r="A124" s="145">
        <v>4201</v>
      </c>
      <c r="B124" s="114" t="s">
        <v>19</v>
      </c>
      <c r="C124" s="137">
        <v>420691.15</v>
      </c>
      <c r="D124" s="138"/>
      <c r="E124" s="139">
        <v>0</v>
      </c>
      <c r="F124" s="140">
        <f t="shared" si="32"/>
        <v>420691.15</v>
      </c>
      <c r="G124" s="141">
        <v>1273083.2586999999</v>
      </c>
      <c r="H124" s="142"/>
      <c r="I124" s="143">
        <v>781172</v>
      </c>
      <c r="J124" s="144">
        <f t="shared" si="33"/>
        <v>2054255.2586999999</v>
      </c>
      <c r="K124" s="128">
        <f t="shared" si="34"/>
        <v>0.33045061831194439</v>
      </c>
      <c r="L124" s="129"/>
      <c r="M124" s="129">
        <f>E124/I124</f>
        <v>0</v>
      </c>
      <c r="N124" s="130">
        <f t="shared" si="35"/>
        <v>0.20479010493867603</v>
      </c>
    </row>
    <row r="125" spans="1:14" ht="12.75" customHeight="1" x14ac:dyDescent="0.2">
      <c r="A125" s="145">
        <v>61201</v>
      </c>
      <c r="B125" s="114" t="s">
        <v>20</v>
      </c>
      <c r="C125" s="137">
        <v>323343.40990000003</v>
      </c>
      <c r="D125" s="138"/>
      <c r="E125" s="139">
        <v>-925.4</v>
      </c>
      <c r="F125" s="140">
        <f t="shared" si="32"/>
        <v>322418.0099</v>
      </c>
      <c r="G125" s="141">
        <v>987318.66859999998</v>
      </c>
      <c r="H125" s="142"/>
      <c r="I125" s="143">
        <v>832953.97</v>
      </c>
      <c r="J125" s="144">
        <f t="shared" si="33"/>
        <v>1820272.6385999999</v>
      </c>
      <c r="K125" s="128">
        <f t="shared" si="34"/>
        <v>0.32749650156873378</v>
      </c>
      <c r="L125" s="129"/>
      <c r="M125" s="115">
        <f>E125/I125</f>
        <v>-1.1109857607137642E-3</v>
      </c>
      <c r="N125" s="130">
        <f t="shared" si="35"/>
        <v>0.17712621893167427</v>
      </c>
    </row>
    <row r="126" spans="1:14" ht="12.75" customHeight="1" thickBot="1" x14ac:dyDescent="0.25">
      <c r="A126" s="149">
        <v>37201</v>
      </c>
      <c r="B126" s="117" t="s">
        <v>21</v>
      </c>
      <c r="C126" s="150">
        <v>908006.54</v>
      </c>
      <c r="D126" s="151"/>
      <c r="E126" s="152"/>
      <c r="F126" s="153">
        <f t="shared" si="32"/>
        <v>908006.54</v>
      </c>
      <c r="G126" s="154">
        <v>1740802.4393</v>
      </c>
      <c r="H126" s="155"/>
      <c r="I126" s="156"/>
      <c r="J126" s="157">
        <f t="shared" si="33"/>
        <v>1740802.4393</v>
      </c>
      <c r="K126" s="133">
        <f t="shared" si="34"/>
        <v>0.52160229070285635</v>
      </c>
      <c r="L126" s="134"/>
      <c r="M126" s="134"/>
      <c r="N126" s="135">
        <f t="shared" si="35"/>
        <v>0.52160229070285635</v>
      </c>
    </row>
    <row r="127" spans="1:14" ht="9" customHeight="1" thickBot="1" x14ac:dyDescent="0.25">
      <c r="K127" s="89"/>
      <c r="L127" s="89"/>
      <c r="M127" s="89"/>
      <c r="N127" s="89"/>
    </row>
    <row r="128" spans="1:14" s="231" customFormat="1" ht="13.5" customHeight="1" x14ac:dyDescent="0.25">
      <c r="A128" s="223">
        <v>2011</v>
      </c>
      <c r="B128" s="224"/>
      <c r="C128" s="225" t="s">
        <v>1</v>
      </c>
      <c r="D128" s="226"/>
      <c r="E128" s="226"/>
      <c r="F128" s="227"/>
      <c r="G128" s="228" t="s">
        <v>2</v>
      </c>
      <c r="H128" s="229"/>
      <c r="I128" s="229"/>
      <c r="J128" s="230"/>
      <c r="K128" s="225" t="s">
        <v>3</v>
      </c>
      <c r="L128" s="226"/>
      <c r="M128" s="226"/>
      <c r="N128" s="227"/>
    </row>
    <row r="129" spans="1:14" ht="57" x14ac:dyDescent="0.25">
      <c r="A129" s="90" t="s">
        <v>0</v>
      </c>
      <c r="B129" s="91" t="s">
        <v>5</v>
      </c>
      <c r="C129" s="92" t="s">
        <v>6</v>
      </c>
      <c r="D129" s="93" t="s">
        <v>23</v>
      </c>
      <c r="E129" s="94" t="s">
        <v>24</v>
      </c>
      <c r="F129" s="95" t="s">
        <v>4</v>
      </c>
      <c r="G129" s="92" t="s">
        <v>6</v>
      </c>
      <c r="H129" s="96" t="s">
        <v>23</v>
      </c>
      <c r="I129" s="97" t="s">
        <v>24</v>
      </c>
      <c r="J129" s="98" t="s">
        <v>4</v>
      </c>
      <c r="K129" s="99" t="s">
        <v>6</v>
      </c>
      <c r="L129" s="94" t="s">
        <v>23</v>
      </c>
      <c r="M129" s="94" t="s">
        <v>24</v>
      </c>
      <c r="N129" s="100" t="s">
        <v>4</v>
      </c>
    </row>
    <row r="130" spans="1:14" ht="12" customHeight="1" x14ac:dyDescent="0.2">
      <c r="A130" s="158">
        <v>40201</v>
      </c>
      <c r="B130" s="105" t="s">
        <v>7</v>
      </c>
      <c r="C130" s="159">
        <v>3683201.76</v>
      </c>
      <c r="D130" s="160"/>
      <c r="E130" s="139"/>
      <c r="F130" s="140">
        <f t="shared" ref="F130:F144" si="36">SUM(C130:E130)</f>
        <v>3683201.76</v>
      </c>
      <c r="G130" s="141">
        <v>30930589.089000002</v>
      </c>
      <c r="H130" s="142"/>
      <c r="I130" s="143"/>
      <c r="J130" s="144">
        <f t="shared" ref="J130:J144" si="37">SUM(G130:I130)</f>
        <v>30930589.089000002</v>
      </c>
      <c r="K130" s="128">
        <f t="shared" ref="K130:K144" si="38">C130/G130</f>
        <v>0.11907958653493202</v>
      </c>
      <c r="L130" s="129"/>
      <c r="M130" s="129"/>
      <c r="N130" s="130">
        <f t="shared" ref="N130:N144" si="39">F130/J130</f>
        <v>0.11907958653493202</v>
      </c>
    </row>
    <row r="131" spans="1:14" ht="12" customHeight="1" x14ac:dyDescent="0.2">
      <c r="A131" s="161">
        <v>60201</v>
      </c>
      <c r="B131" s="114" t="s">
        <v>8</v>
      </c>
      <c r="C131" s="159">
        <v>1985.99</v>
      </c>
      <c r="D131" s="160"/>
      <c r="E131" s="139">
        <v>363251.2499</v>
      </c>
      <c r="F131" s="140">
        <f t="shared" si="36"/>
        <v>365237.23989999999</v>
      </c>
      <c r="G131" s="141">
        <v>36009.929700000001</v>
      </c>
      <c r="H131" s="142"/>
      <c r="I131" s="143">
        <v>1461926.3295</v>
      </c>
      <c r="J131" s="144">
        <f t="shared" si="37"/>
        <v>1497936.2592</v>
      </c>
      <c r="K131" s="128">
        <f t="shared" si="38"/>
        <v>5.515117681554374E-2</v>
      </c>
      <c r="L131" s="129"/>
      <c r="M131" s="129">
        <f>E131/I131</f>
        <v>0.24847438791545481</v>
      </c>
      <c r="N131" s="130">
        <f t="shared" si="39"/>
        <v>0.24382695702623658</v>
      </c>
    </row>
    <row r="132" spans="1:14" ht="12" customHeight="1" x14ac:dyDescent="0.2">
      <c r="A132" s="158">
        <v>49203</v>
      </c>
      <c r="B132" s="105" t="s">
        <v>9</v>
      </c>
      <c r="C132" s="159">
        <v>1639379.58</v>
      </c>
      <c r="D132" s="160"/>
      <c r="E132" s="139"/>
      <c r="F132" s="140">
        <f t="shared" si="36"/>
        <v>1639379.58</v>
      </c>
      <c r="G132" s="141">
        <v>4743863.5987999998</v>
      </c>
      <c r="H132" s="142"/>
      <c r="I132" s="143"/>
      <c r="J132" s="144">
        <f t="shared" si="37"/>
        <v>4743863.5987999998</v>
      </c>
      <c r="K132" s="128">
        <f t="shared" si="38"/>
        <v>0.34557898764515382</v>
      </c>
      <c r="L132" s="129"/>
      <c r="M132" s="129"/>
      <c r="N132" s="130">
        <f t="shared" si="39"/>
        <v>0.34557898764515382</v>
      </c>
    </row>
    <row r="133" spans="1:14" ht="12" customHeight="1" x14ac:dyDescent="0.2">
      <c r="A133" s="158">
        <v>6202</v>
      </c>
      <c r="B133" s="105" t="s">
        <v>10</v>
      </c>
      <c r="C133" s="159">
        <v>19511.14</v>
      </c>
      <c r="D133" s="160"/>
      <c r="E133" s="139"/>
      <c r="F133" s="140">
        <f t="shared" si="36"/>
        <v>19511.14</v>
      </c>
      <c r="G133" s="141">
        <v>746808.33979999996</v>
      </c>
      <c r="H133" s="142"/>
      <c r="I133" s="143"/>
      <c r="J133" s="144">
        <f t="shared" si="37"/>
        <v>746808.33979999996</v>
      </c>
      <c r="K133" s="128">
        <f t="shared" si="38"/>
        <v>2.6126033896762865E-2</v>
      </c>
      <c r="L133" s="129"/>
      <c r="M133" s="129"/>
      <c r="N133" s="130">
        <f t="shared" si="39"/>
        <v>2.6126033896762865E-2</v>
      </c>
    </row>
    <row r="134" spans="1:14" ht="12" customHeight="1" x14ac:dyDescent="0.2">
      <c r="A134" s="158">
        <v>17202</v>
      </c>
      <c r="B134" s="105" t="s">
        <v>11</v>
      </c>
      <c r="C134" s="159">
        <v>9960.82</v>
      </c>
      <c r="D134" s="160"/>
      <c r="E134" s="139"/>
      <c r="F134" s="140">
        <f t="shared" si="36"/>
        <v>9960.82</v>
      </c>
      <c r="G134" s="141">
        <v>376592.21</v>
      </c>
      <c r="H134" s="142"/>
      <c r="I134" s="143"/>
      <c r="J134" s="144">
        <f t="shared" si="37"/>
        <v>376592.21</v>
      </c>
      <c r="K134" s="128">
        <f t="shared" si="38"/>
        <v>2.6449883283565529E-2</v>
      </c>
      <c r="L134" s="129"/>
      <c r="M134" s="129"/>
      <c r="N134" s="130">
        <f t="shared" si="39"/>
        <v>2.6449883283565529E-2</v>
      </c>
    </row>
    <row r="135" spans="1:14" ht="12" customHeight="1" x14ac:dyDescent="0.2">
      <c r="A135" s="158">
        <v>14201</v>
      </c>
      <c r="B135" s="105" t="s">
        <v>12</v>
      </c>
      <c r="C135" s="159">
        <v>147310.19</v>
      </c>
      <c r="D135" s="162">
        <v>97364.14</v>
      </c>
      <c r="E135" s="139"/>
      <c r="F135" s="140">
        <f t="shared" si="36"/>
        <v>244674.33000000002</v>
      </c>
      <c r="G135" s="141">
        <v>1043015.8997</v>
      </c>
      <c r="H135" s="143">
        <v>143327.61989999999</v>
      </c>
      <c r="I135" s="143"/>
      <c r="J135" s="144">
        <f t="shared" si="37"/>
        <v>1186343.5196</v>
      </c>
      <c r="K135" s="128">
        <f t="shared" si="38"/>
        <v>0.14123484602906866</v>
      </c>
      <c r="L135" s="129">
        <f>D135/H135</f>
        <v>0.67931177583170066</v>
      </c>
      <c r="M135" s="129"/>
      <c r="N135" s="130">
        <f t="shared" si="39"/>
        <v>0.2062423960325564</v>
      </c>
    </row>
    <row r="136" spans="1:14" ht="12" customHeight="1" x14ac:dyDescent="0.2">
      <c r="A136" s="161">
        <v>11201</v>
      </c>
      <c r="B136" s="114" t="s">
        <v>13</v>
      </c>
      <c r="C136" s="159">
        <v>3410756.06</v>
      </c>
      <c r="D136" s="160"/>
      <c r="E136" s="139"/>
      <c r="F136" s="140">
        <f t="shared" si="36"/>
        <v>3410756.06</v>
      </c>
      <c r="G136" s="141">
        <v>8075839.1591999996</v>
      </c>
      <c r="H136" s="142"/>
      <c r="I136" s="143"/>
      <c r="J136" s="144">
        <f t="shared" si="37"/>
        <v>8075839.1591999996</v>
      </c>
      <c r="K136" s="128">
        <f t="shared" si="38"/>
        <v>0.42234076146928523</v>
      </c>
      <c r="L136" s="129"/>
      <c r="M136" s="129"/>
      <c r="N136" s="130">
        <f t="shared" si="39"/>
        <v>0.42234076146928523</v>
      </c>
    </row>
    <row r="137" spans="1:14" ht="12" customHeight="1" x14ac:dyDescent="0.2">
      <c r="A137" s="161">
        <v>28201</v>
      </c>
      <c r="B137" s="114" t="s">
        <v>14</v>
      </c>
      <c r="C137" s="159">
        <v>55650.43</v>
      </c>
      <c r="D137" s="160"/>
      <c r="E137" s="139">
        <v>825285.46</v>
      </c>
      <c r="F137" s="140">
        <f t="shared" si="36"/>
        <v>880935.89</v>
      </c>
      <c r="G137" s="141">
        <v>393056.93969999999</v>
      </c>
      <c r="H137" s="142"/>
      <c r="I137" s="143">
        <v>3753321.6392000001</v>
      </c>
      <c r="J137" s="144">
        <f t="shared" si="37"/>
        <v>4146378.5789000001</v>
      </c>
      <c r="K137" s="128">
        <f t="shared" si="38"/>
        <v>0.14158363427567286</v>
      </c>
      <c r="L137" s="129"/>
      <c r="M137" s="129">
        <f>E137/I137</f>
        <v>0.21988135825628444</v>
      </c>
      <c r="N137" s="130">
        <f t="shared" si="39"/>
        <v>0.21245910696213008</v>
      </c>
    </row>
    <row r="138" spans="1:14" ht="12" customHeight="1" x14ac:dyDescent="0.2">
      <c r="A138" s="161">
        <v>6201</v>
      </c>
      <c r="B138" s="114" t="s">
        <v>15</v>
      </c>
      <c r="C138" s="159">
        <v>-30522.23</v>
      </c>
      <c r="D138" s="160"/>
      <c r="E138" s="139">
        <v>347072.16</v>
      </c>
      <c r="F138" s="140">
        <f t="shared" si="36"/>
        <v>316549.93</v>
      </c>
      <c r="G138" s="141">
        <v>353107.18979999999</v>
      </c>
      <c r="H138" s="142"/>
      <c r="I138" s="143">
        <v>599578.26969999995</v>
      </c>
      <c r="J138" s="144">
        <f t="shared" si="37"/>
        <v>952685.45949999988</v>
      </c>
      <c r="K138" s="146">
        <f t="shared" si="38"/>
        <v>-8.6438993262322975E-2</v>
      </c>
      <c r="L138" s="129"/>
      <c r="M138" s="129">
        <f>E138/I138</f>
        <v>0.57886047166729071</v>
      </c>
      <c r="N138" s="130">
        <f t="shared" si="39"/>
        <v>0.33227118861049443</v>
      </c>
    </row>
    <row r="139" spans="1:14" ht="12" customHeight="1" x14ac:dyDescent="0.2">
      <c r="A139" s="161">
        <v>52201</v>
      </c>
      <c r="B139" s="114" t="s">
        <v>16</v>
      </c>
      <c r="C139" s="159">
        <v>691851.5</v>
      </c>
      <c r="D139" s="160"/>
      <c r="E139" s="139">
        <v>579434.37</v>
      </c>
      <c r="F139" s="140">
        <f t="shared" si="36"/>
        <v>1271285.8700000001</v>
      </c>
      <c r="G139" s="141">
        <v>1289299.5989999999</v>
      </c>
      <c r="H139" s="142"/>
      <c r="I139" s="143">
        <v>1037743.4595999999</v>
      </c>
      <c r="J139" s="144">
        <f t="shared" si="37"/>
        <v>2327043.0586000001</v>
      </c>
      <c r="K139" s="128">
        <f t="shared" si="38"/>
        <v>0.5366103429618766</v>
      </c>
      <c r="L139" s="129"/>
      <c r="M139" s="129">
        <f>E139/I139</f>
        <v>0.55835993437467102</v>
      </c>
      <c r="N139" s="130">
        <f t="shared" si="39"/>
        <v>0.54630956023857735</v>
      </c>
    </row>
    <row r="140" spans="1:14" ht="12" customHeight="1" x14ac:dyDescent="0.2">
      <c r="A140" s="161">
        <v>62201</v>
      </c>
      <c r="B140" s="114" t="s">
        <v>17</v>
      </c>
      <c r="C140" s="159">
        <v>226839.45</v>
      </c>
      <c r="D140" s="160"/>
      <c r="E140" s="139">
        <v>0</v>
      </c>
      <c r="F140" s="140">
        <f t="shared" si="36"/>
        <v>226839.45</v>
      </c>
      <c r="G140" s="141">
        <v>868354.86970000004</v>
      </c>
      <c r="H140" s="142"/>
      <c r="I140" s="143">
        <v>18158</v>
      </c>
      <c r="J140" s="144">
        <f t="shared" si="37"/>
        <v>886512.86970000004</v>
      </c>
      <c r="K140" s="128">
        <f t="shared" si="38"/>
        <v>0.26122897206572782</v>
      </c>
      <c r="L140" s="129"/>
      <c r="M140" s="129">
        <f>E140/I140</f>
        <v>0</v>
      </c>
      <c r="N140" s="130">
        <f t="shared" si="39"/>
        <v>0.25587834960226069</v>
      </c>
    </row>
    <row r="141" spans="1:14" ht="12" customHeight="1" x14ac:dyDescent="0.2">
      <c r="A141" s="158">
        <v>39201</v>
      </c>
      <c r="B141" s="105" t="s">
        <v>18</v>
      </c>
      <c r="C141" s="159">
        <v>53743.85</v>
      </c>
      <c r="D141" s="160"/>
      <c r="E141" s="139"/>
      <c r="F141" s="140">
        <f t="shared" si="36"/>
        <v>53743.85</v>
      </c>
      <c r="G141" s="141">
        <v>403686.07980000001</v>
      </c>
      <c r="H141" s="142"/>
      <c r="I141" s="143"/>
      <c r="J141" s="144">
        <f t="shared" si="37"/>
        <v>403686.07980000001</v>
      </c>
      <c r="K141" s="128">
        <f t="shared" si="38"/>
        <v>0.13313277987347633</v>
      </c>
      <c r="L141" s="129"/>
      <c r="M141" s="129"/>
      <c r="N141" s="130">
        <f t="shared" si="39"/>
        <v>0.13313277987347633</v>
      </c>
    </row>
    <row r="142" spans="1:14" ht="12" customHeight="1" x14ac:dyDescent="0.2">
      <c r="A142" s="161">
        <v>4201</v>
      </c>
      <c r="B142" s="114" t="s">
        <v>19</v>
      </c>
      <c r="C142" s="159">
        <v>637427.28</v>
      </c>
      <c r="D142" s="160"/>
      <c r="E142" s="139">
        <v>0</v>
      </c>
      <c r="F142" s="140">
        <f t="shared" si="36"/>
        <v>637427.28</v>
      </c>
      <c r="G142" s="141">
        <v>1330730.2185</v>
      </c>
      <c r="H142" s="142"/>
      <c r="I142" s="143">
        <v>788209</v>
      </c>
      <c r="J142" s="144">
        <f t="shared" si="37"/>
        <v>2118939.2185</v>
      </c>
      <c r="K142" s="128">
        <f t="shared" si="38"/>
        <v>0.47900564001508023</v>
      </c>
      <c r="L142" s="129"/>
      <c r="M142" s="129">
        <f>E142/I142</f>
        <v>0</v>
      </c>
      <c r="N142" s="130">
        <f t="shared" si="39"/>
        <v>0.300823768060339</v>
      </c>
    </row>
    <row r="143" spans="1:14" ht="12" customHeight="1" x14ac:dyDescent="0.2">
      <c r="A143" s="161">
        <v>61201</v>
      </c>
      <c r="B143" s="114" t="s">
        <v>20</v>
      </c>
      <c r="C143" s="159">
        <v>358901</v>
      </c>
      <c r="D143" s="160"/>
      <c r="E143" s="139">
        <v>-925.43</v>
      </c>
      <c r="F143" s="140">
        <f t="shared" si="36"/>
        <v>357975.57</v>
      </c>
      <c r="G143" s="141">
        <v>992844.22779999999</v>
      </c>
      <c r="H143" s="142"/>
      <c r="I143" s="143">
        <v>826137.43</v>
      </c>
      <c r="J143" s="144">
        <f t="shared" si="37"/>
        <v>1818981.6578000002</v>
      </c>
      <c r="K143" s="128">
        <f t="shared" si="38"/>
        <v>0.36148772380464256</v>
      </c>
      <c r="L143" s="129"/>
      <c r="M143" s="115">
        <f>E143/I143</f>
        <v>-1.1201889254672797E-3</v>
      </c>
      <c r="N143" s="130">
        <f t="shared" si="39"/>
        <v>0.19679998886462657</v>
      </c>
    </row>
    <row r="144" spans="1:14" ht="12" customHeight="1" thickBot="1" x14ac:dyDescent="0.25">
      <c r="A144" s="163">
        <v>37201</v>
      </c>
      <c r="B144" s="117" t="s">
        <v>21</v>
      </c>
      <c r="C144" s="164">
        <v>896910.81</v>
      </c>
      <c r="D144" s="165"/>
      <c r="E144" s="152"/>
      <c r="F144" s="153">
        <f t="shared" si="36"/>
        <v>896910.81</v>
      </c>
      <c r="G144" s="154">
        <v>1918082.7986999999</v>
      </c>
      <c r="H144" s="155"/>
      <c r="I144" s="156"/>
      <c r="J144" s="157">
        <f t="shared" si="37"/>
        <v>1918082.7986999999</v>
      </c>
      <c r="K144" s="133">
        <f t="shared" si="38"/>
        <v>0.46760797323655184</v>
      </c>
      <c r="L144" s="134"/>
      <c r="M144" s="134"/>
      <c r="N144" s="135">
        <f t="shared" si="39"/>
        <v>0.46760797323655184</v>
      </c>
    </row>
    <row r="146" spans="2:2" x14ac:dyDescent="0.2">
      <c r="B146" s="101"/>
    </row>
  </sheetData>
  <mergeCells count="32">
    <mergeCell ref="A4:B4"/>
    <mergeCell ref="C4:F4"/>
    <mergeCell ref="G4:J4"/>
    <mergeCell ref="K4:N4"/>
    <mergeCell ref="K39:N39"/>
    <mergeCell ref="A22:B22"/>
    <mergeCell ref="C22:F22"/>
    <mergeCell ref="G22:J22"/>
    <mergeCell ref="K22:N22"/>
    <mergeCell ref="A39:B39"/>
    <mergeCell ref="C39:F39"/>
    <mergeCell ref="G39:J39"/>
    <mergeCell ref="K128:N128"/>
    <mergeCell ref="A110:B110"/>
    <mergeCell ref="A128:B128"/>
    <mergeCell ref="C128:F128"/>
    <mergeCell ref="G128:J128"/>
    <mergeCell ref="K110:N110"/>
    <mergeCell ref="C110:F110"/>
    <mergeCell ref="G110:J110"/>
    <mergeCell ref="C92:F92"/>
    <mergeCell ref="G92:J92"/>
    <mergeCell ref="A92:B92"/>
    <mergeCell ref="K92:N92"/>
    <mergeCell ref="A56:B56"/>
    <mergeCell ref="C56:F56"/>
    <mergeCell ref="G56:J56"/>
    <mergeCell ref="K56:N56"/>
    <mergeCell ref="A74:B74"/>
    <mergeCell ref="C74:F74"/>
    <mergeCell ref="G74:J74"/>
    <mergeCell ref="K74:N74"/>
  </mergeCells>
  <pageMargins left="0.4" right="0.2" top="0.4" bottom="0.4" header="0.3" footer="0.2"/>
  <pageSetup paperSize="5" orientation="landscape" r:id="rId1"/>
  <headerFooter scaleWithDoc="0" alignWithMargins="0">
    <oddFooter>&amp;LBolded names participate in a Special Education cooperative project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2013-03-13T18:29:49Z</dcterms:created>
  <dcterms:modified xsi:type="dcterms:W3CDTF">2018-11-16T16:19:44Z</dcterms:modified>
</cp:coreProperties>
</file>