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4675" windowHeight="11790"/>
  </bookViews>
  <sheets>
    <sheet name="FY15 SE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 localSheetId="0">[1]Districts!#REF!</definedName>
    <definedName name="_51002">[1]Districts!#REF!</definedName>
    <definedName name="_xlnm._FilterDatabase" localSheetId="0" hidden="1">'FY15 SE'!$A$2:$L$154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[3]Districts!#REF!</definedName>
    <definedName name="Jefferson_61_6">[3]Districts!#REF!</definedName>
    <definedName name="jolene" hidden="1">[4]LEVIES97!$A$6:$AA$182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'FY15 SE'!$A$1:$L$154</definedName>
    <definedName name="_xlnm.Print_Titles" localSheetId="0">'FY15 SE'!$2:$2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H111" i="1" l="1"/>
  <c r="H128" i="1"/>
  <c r="H146" i="1"/>
  <c r="H76" i="1"/>
  <c r="H79" i="1"/>
  <c r="H151" i="1"/>
  <c r="H12" i="1"/>
  <c r="H9" i="1"/>
  <c r="H16" i="1"/>
  <c r="H118" i="1"/>
  <c r="H21" i="1"/>
  <c r="H47" i="1"/>
  <c r="H122" i="1"/>
  <c r="H37" i="1"/>
  <c r="H3" i="1"/>
  <c r="H55" i="1"/>
  <c r="H139" i="1"/>
  <c r="H62" i="1"/>
  <c r="H27" i="1"/>
  <c r="H82" i="1"/>
  <c r="H11" i="1"/>
  <c r="H104" i="1"/>
  <c r="H69" i="1"/>
  <c r="H6" i="1"/>
  <c r="H137" i="1"/>
  <c r="H112" i="1"/>
  <c r="H29" i="1"/>
  <c r="H148" i="1"/>
  <c r="H135" i="1"/>
  <c r="H78" i="1"/>
  <c r="H54" i="1"/>
  <c r="H68" i="1"/>
  <c r="H140" i="1"/>
  <c r="H142" i="1"/>
  <c r="H93" i="1"/>
  <c r="H94" i="1"/>
  <c r="H124" i="1"/>
  <c r="H33" i="1"/>
  <c r="H45" i="1"/>
  <c r="H49" i="1"/>
  <c r="H99" i="1"/>
  <c r="H102" i="1"/>
  <c r="H141" i="1"/>
  <c r="H143" i="1"/>
  <c r="H38" i="1"/>
  <c r="H42" i="1"/>
  <c r="H131" i="1"/>
  <c r="H8" i="1"/>
  <c r="H32" i="1"/>
  <c r="H17" i="1"/>
  <c r="H44" i="1"/>
  <c r="H77" i="1"/>
  <c r="H43" i="1"/>
  <c r="H73" i="1"/>
  <c r="H106" i="1"/>
  <c r="H52" i="1"/>
  <c r="H14" i="1"/>
  <c r="H60" i="1"/>
  <c r="H97" i="1"/>
  <c r="H22" i="1"/>
  <c r="H61" i="1"/>
  <c r="H125" i="1"/>
  <c r="H63" i="1"/>
  <c r="H25" i="1"/>
  <c r="H48" i="1"/>
  <c r="H64" i="1"/>
  <c r="H98" i="1"/>
  <c r="H65" i="1"/>
  <c r="H19" i="1"/>
  <c r="H66" i="1"/>
  <c r="H110" i="1"/>
  <c r="H56" i="1"/>
  <c r="H96" i="1"/>
  <c r="H109" i="1"/>
  <c r="H134" i="1"/>
  <c r="H70" i="1"/>
  <c r="H81" i="1"/>
  <c r="H144" i="1"/>
  <c r="H80" i="1"/>
  <c r="H7" i="1"/>
  <c r="H35" i="1"/>
  <c r="H83" i="1"/>
  <c r="H28" i="1"/>
  <c r="H90" i="1"/>
  <c r="H116" i="1"/>
  <c r="H107" i="1"/>
  <c r="H85" i="1"/>
  <c r="H126" i="1"/>
  <c r="H24" i="1"/>
  <c r="H67" i="1"/>
  <c r="H87" i="1"/>
  <c r="H130" i="1"/>
  <c r="H89" i="1"/>
  <c r="H23" i="1"/>
  <c r="H101" i="1"/>
  <c r="H92" i="1"/>
  <c r="H50" i="1"/>
  <c r="H88" i="1"/>
  <c r="H20" i="1"/>
  <c r="H84" i="1"/>
  <c r="H95" i="1"/>
  <c r="H51" i="1"/>
  <c r="H147" i="1"/>
  <c r="H75" i="1"/>
  <c r="H10" i="1"/>
  <c r="H18" i="1"/>
  <c r="H36" i="1"/>
  <c r="H57" i="1"/>
  <c r="H121" i="1"/>
  <c r="H133" i="1"/>
  <c r="H145" i="1"/>
  <c r="H53" i="1"/>
  <c r="H30" i="1"/>
  <c r="H40" i="1"/>
  <c r="H71" i="1"/>
  <c r="H103" i="1"/>
  <c r="H113" i="1"/>
  <c r="H138" i="1"/>
  <c r="H15" i="1"/>
  <c r="H86" i="1"/>
  <c r="H59" i="1"/>
  <c r="H74" i="1"/>
  <c r="H123" i="1"/>
  <c r="H115" i="1"/>
  <c r="H129" i="1"/>
  <c r="H149" i="1"/>
  <c r="H152" i="1"/>
  <c r="H117" i="1"/>
  <c r="H39" i="1"/>
  <c r="H114" i="1"/>
  <c r="H72" i="1"/>
  <c r="H105" i="1"/>
  <c r="H127" i="1"/>
  <c r="H4" i="1"/>
  <c r="H150" i="1"/>
  <c r="H31" i="1"/>
  <c r="H26" i="1"/>
  <c r="H91" i="1"/>
  <c r="H108" i="1"/>
  <c r="H136" i="1"/>
  <c r="H5" i="1"/>
  <c r="H13" i="1"/>
  <c r="H46" i="1"/>
  <c r="H34" i="1"/>
  <c r="H119" i="1"/>
  <c r="H100" i="1"/>
  <c r="H58" i="1"/>
  <c r="H153" i="1"/>
  <c r="H41" i="1"/>
  <c r="H120" i="1"/>
  <c r="H132" i="1"/>
  <c r="K111" i="1" l="1"/>
  <c r="K76" i="1"/>
  <c r="K79" i="1"/>
  <c r="K9" i="1"/>
  <c r="K16" i="1"/>
  <c r="K47" i="1"/>
  <c r="K122" i="1"/>
  <c r="K55" i="1"/>
  <c r="K139" i="1"/>
  <c r="K82" i="1"/>
  <c r="K11" i="1"/>
  <c r="K6" i="1"/>
  <c r="K137" i="1"/>
  <c r="K148" i="1"/>
  <c r="K135" i="1"/>
  <c r="K68" i="1"/>
  <c r="K140" i="1"/>
  <c r="K94" i="1"/>
  <c r="K124" i="1"/>
  <c r="K49" i="1"/>
  <c r="K99" i="1"/>
  <c r="K143" i="1"/>
  <c r="K128" i="1"/>
  <c r="K151" i="1"/>
  <c r="K118" i="1"/>
  <c r="K37" i="1"/>
  <c r="K62" i="1"/>
  <c r="K104" i="1"/>
  <c r="K112" i="1"/>
  <c r="K78" i="1"/>
  <c r="K142" i="1"/>
  <c r="K33" i="1"/>
  <c r="K102" i="1"/>
  <c r="K38" i="1"/>
  <c r="K42" i="1"/>
  <c r="K32" i="1"/>
  <c r="K17" i="1"/>
  <c r="K43" i="1"/>
  <c r="K73" i="1"/>
  <c r="K14" i="1"/>
  <c r="K60" i="1"/>
  <c r="K61" i="1"/>
  <c r="K125" i="1"/>
  <c r="K48" i="1"/>
  <c r="K64" i="1"/>
  <c r="K19" i="1"/>
  <c r="K66" i="1"/>
  <c r="K146" i="1"/>
  <c r="K12" i="1"/>
  <c r="K21" i="1"/>
  <c r="K3" i="1"/>
  <c r="K27" i="1"/>
  <c r="K69" i="1"/>
  <c r="K110" i="1"/>
  <c r="K56" i="1"/>
  <c r="K85" i="1"/>
  <c r="K126" i="1"/>
  <c r="K147" i="1"/>
  <c r="K75" i="1"/>
  <c r="K40" i="1"/>
  <c r="K114" i="1"/>
  <c r="K150" i="1"/>
  <c r="K136" i="1"/>
  <c r="K8" i="1"/>
  <c r="K77" i="1"/>
  <c r="K52" i="1"/>
  <c r="K22" i="1"/>
  <c r="K65" i="1"/>
  <c r="K36" i="1"/>
  <c r="K57" i="1"/>
  <c r="K108" i="1"/>
  <c r="K34" i="1"/>
  <c r="I154" i="1"/>
  <c r="K80" i="1"/>
  <c r="K7" i="1"/>
  <c r="K101" i="1"/>
  <c r="K92" i="1"/>
  <c r="K145" i="1"/>
  <c r="L145" i="1"/>
  <c r="K53" i="1"/>
  <c r="K152" i="1"/>
  <c r="K117" i="1"/>
  <c r="K46" i="1"/>
  <c r="K153" i="1"/>
  <c r="K83" i="1"/>
  <c r="K88" i="1"/>
  <c r="K15" i="1"/>
  <c r="K86" i="1"/>
  <c r="K100" i="1"/>
  <c r="K132" i="1"/>
  <c r="K25" i="1"/>
  <c r="K134" i="1"/>
  <c r="K70" i="1"/>
  <c r="K87" i="1"/>
  <c r="K130" i="1"/>
  <c r="K123" i="1"/>
  <c r="K115" i="1"/>
  <c r="E154" i="1"/>
  <c r="F154" i="1"/>
  <c r="K28" i="1"/>
  <c r="K90" i="1"/>
  <c r="K20" i="1"/>
  <c r="K84" i="1"/>
  <c r="K71" i="1"/>
  <c r="L71" i="1" s="1"/>
  <c r="K103" i="1"/>
  <c r="K72" i="1"/>
  <c r="K105" i="1"/>
  <c r="K31" i="1"/>
  <c r="K58" i="1"/>
  <c r="L58" i="1" l="1"/>
  <c r="L132" i="1"/>
  <c r="L84" i="1"/>
  <c r="L92" i="1"/>
  <c r="L8" i="1"/>
  <c r="L27" i="1"/>
  <c r="L146" i="1"/>
  <c r="L33" i="1"/>
  <c r="L104" i="1"/>
  <c r="L151" i="1"/>
  <c r="L20" i="1"/>
  <c r="L101" i="1"/>
  <c r="L108" i="1"/>
  <c r="L125" i="1"/>
  <c r="L99" i="1"/>
  <c r="L124" i="1"/>
  <c r="L140" i="1"/>
  <c r="L139" i="1"/>
  <c r="L16" i="1"/>
  <c r="L31" i="1"/>
  <c r="L34" i="1"/>
  <c r="L52" i="1"/>
  <c r="L40" i="1"/>
  <c r="L21" i="1"/>
  <c r="L28" i="1"/>
  <c r="L123" i="1"/>
  <c r="L15" i="1"/>
  <c r="L46" i="1"/>
  <c r="L80" i="1"/>
  <c r="K41" i="1"/>
  <c r="K127" i="1"/>
  <c r="K113" i="1"/>
  <c r="K95" i="1"/>
  <c r="K116" i="1"/>
  <c r="K144" i="1"/>
  <c r="K51" i="1"/>
  <c r="K97" i="1"/>
  <c r="K91" i="1"/>
  <c r="K109" i="1"/>
  <c r="K54" i="1"/>
  <c r="K138" i="1"/>
  <c r="K63" i="1"/>
  <c r="K119" i="1"/>
  <c r="K39" i="1"/>
  <c r="K30" i="1"/>
  <c r="K50" i="1"/>
  <c r="K35" i="1"/>
  <c r="K149" i="1"/>
  <c r="L90" i="1"/>
  <c r="L115" i="1"/>
  <c r="K98" i="1"/>
  <c r="K106" i="1"/>
  <c r="L86" i="1"/>
  <c r="L88" i="1"/>
  <c r="L153" i="1"/>
  <c r="K74" i="1"/>
  <c r="L7" i="1"/>
  <c r="K141" i="1"/>
  <c r="K107" i="1"/>
  <c r="L111" i="1"/>
  <c r="K5" i="1"/>
  <c r="K129" i="1"/>
  <c r="K121" i="1"/>
  <c r="K89" i="1"/>
  <c r="K81" i="1"/>
  <c r="K13" i="1"/>
  <c r="L105" i="1"/>
  <c r="K133" i="1"/>
  <c r="K29" i="1"/>
  <c r="L130" i="1"/>
  <c r="L70" i="1"/>
  <c r="K44" i="1"/>
  <c r="L117" i="1"/>
  <c r="K18" i="1"/>
  <c r="K45" i="1"/>
  <c r="K120" i="1"/>
  <c r="L57" i="1"/>
  <c r="L22" i="1"/>
  <c r="L77" i="1"/>
  <c r="L136" i="1"/>
  <c r="L114" i="1"/>
  <c r="L75" i="1"/>
  <c r="L126" i="1"/>
  <c r="L56" i="1"/>
  <c r="L69" i="1"/>
  <c r="L3" i="1"/>
  <c r="L12" i="1"/>
  <c r="L66" i="1"/>
  <c r="L64" i="1"/>
  <c r="L60" i="1"/>
  <c r="L73" i="1"/>
  <c r="L17" i="1"/>
  <c r="L42" i="1"/>
  <c r="L102" i="1"/>
  <c r="L142" i="1"/>
  <c r="L112" i="1"/>
  <c r="L62" i="1"/>
  <c r="L118" i="1"/>
  <c r="L128" i="1"/>
  <c r="L135" i="1"/>
  <c r="L137" i="1"/>
  <c r="L11" i="1"/>
  <c r="L122" i="1"/>
  <c r="L79" i="1"/>
  <c r="K26" i="1"/>
  <c r="K59" i="1"/>
  <c r="K10" i="1"/>
  <c r="K24" i="1"/>
  <c r="K96" i="1"/>
  <c r="L72" i="1"/>
  <c r="L103" i="1"/>
  <c r="K23" i="1"/>
  <c r="L87" i="1"/>
  <c r="L134" i="1"/>
  <c r="L25" i="1"/>
  <c r="K131" i="1"/>
  <c r="L100" i="1"/>
  <c r="L83" i="1"/>
  <c r="L152" i="1"/>
  <c r="L53" i="1"/>
  <c r="K67" i="1"/>
  <c r="K93" i="1"/>
  <c r="K4" i="1"/>
  <c r="L36" i="1"/>
  <c r="L65" i="1"/>
  <c r="L150" i="1"/>
  <c r="L147" i="1"/>
  <c r="L85" i="1"/>
  <c r="L110" i="1"/>
  <c r="L19" i="1"/>
  <c r="L48" i="1"/>
  <c r="L61" i="1"/>
  <c r="L14" i="1"/>
  <c r="L43" i="1"/>
  <c r="L32" i="1"/>
  <c r="L38" i="1"/>
  <c r="L78" i="1"/>
  <c r="L37" i="1"/>
  <c r="L143" i="1"/>
  <c r="L49" i="1"/>
  <c r="L94" i="1"/>
  <c r="L68" i="1"/>
  <c r="L148" i="1"/>
  <c r="L6" i="1"/>
  <c r="L82" i="1"/>
  <c r="L55" i="1"/>
  <c r="L47" i="1"/>
  <c r="L9" i="1"/>
  <c r="L76" i="1"/>
  <c r="D154" i="1"/>
  <c r="L24" i="1" l="1"/>
  <c r="L59" i="1"/>
  <c r="L74" i="1"/>
  <c r="L44" i="1"/>
  <c r="L29" i="1"/>
  <c r="K154" i="1"/>
  <c r="L131" i="1"/>
  <c r="L120" i="1"/>
  <c r="L129" i="1"/>
  <c r="L141" i="1"/>
  <c r="L30" i="1"/>
  <c r="L109" i="1"/>
  <c r="L95" i="1"/>
  <c r="L10" i="1"/>
  <c r="L93" i="1"/>
  <c r="L18" i="1"/>
  <c r="L13" i="1"/>
  <c r="L89" i="1"/>
  <c r="H154" i="1"/>
  <c r="L106" i="1"/>
  <c r="L35" i="1"/>
  <c r="L119" i="1"/>
  <c r="L138" i="1"/>
  <c r="L97" i="1"/>
  <c r="L144" i="1"/>
  <c r="L127" i="1"/>
  <c r="L23" i="1"/>
  <c r="L96" i="1"/>
  <c r="L26" i="1"/>
  <c r="L133" i="1"/>
  <c r="L4" i="1"/>
  <c r="L67" i="1"/>
  <c r="L45" i="1"/>
  <c r="L81" i="1"/>
  <c r="L121" i="1"/>
  <c r="L5" i="1"/>
  <c r="L107" i="1"/>
  <c r="L98" i="1"/>
  <c r="L149" i="1"/>
  <c r="L50" i="1"/>
  <c r="L39" i="1"/>
  <c r="L63" i="1"/>
  <c r="L54" i="1"/>
  <c r="L91" i="1"/>
  <c r="L51" i="1"/>
  <c r="L116" i="1"/>
  <c r="L113" i="1"/>
  <c r="L41" i="1"/>
  <c r="L154" i="1" l="1"/>
</calcChain>
</file>

<file path=xl/sharedStrings.xml><?xml version="1.0" encoding="utf-8"?>
<sst xmlns="http://schemas.openxmlformats.org/spreadsheetml/2006/main" count="166" uniqueCount="164">
  <si>
    <t xml:space="preserve"> </t>
  </si>
  <si>
    <t>Dist No</t>
  </si>
  <si>
    <t>District</t>
  </si>
  <si>
    <t>Fall 2013 State Aid Fall Enroll + Parochial/Home Fall Enr ADM</t>
  </si>
  <si>
    <t>Excess Fund Balance based on FY14</t>
  </si>
  <si>
    <t>1st Half Local Effort       2014 Values ($1.352 levy)</t>
  </si>
  <si>
    <t>Effort Factor, 1st Half</t>
  </si>
  <si>
    <t>1st Half Aid</t>
  </si>
  <si>
    <t>2nd Half Local Effort 2015 Values       ($1.278 levy)</t>
  </si>
  <si>
    <t>Effort Factor, 2nd Half</t>
  </si>
  <si>
    <t>2nd Half Aid</t>
  </si>
  <si>
    <t>Plankinton 01-1</t>
  </si>
  <si>
    <t>Stickney 01-2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</si>
  <si>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</si>
  <si>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</si>
  <si>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</si>
  <si>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</si>
  <si>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</si>
  <si>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</si>
  <si>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</si>
  <si>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</si>
  <si>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</si>
  <si>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</si>
  <si>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</si>
  <si>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</si>
  <si>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</si>
  <si>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</si>
  <si>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</si>
  <si>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</si>
  <si>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</si>
  <si>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</si>
  <si>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</si>
  <si>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</si>
  <si>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</si>
  <si>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</si>
  <si>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</si>
  <si>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</si>
  <si>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</si>
  <si>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</si>
  <si>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</si>
  <si>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</si>
  <si>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</si>
  <si>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</si>
  <si>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</si>
  <si>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</si>
  <si>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</si>
  <si>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</si>
  <si>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</si>
  <si>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</si>
  <si>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</si>
  <si>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</si>
  <si>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</si>
  <si>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</si>
  <si>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</si>
  <si>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</si>
  <si>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</si>
  <si>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</si>
  <si>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</si>
  <si>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</si>
  <si>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</si>
  <si>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</si>
  <si>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</si>
  <si>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</si>
  <si>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</si>
  <si>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</si>
  <si>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</si>
  <si>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</si>
  <si>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Big Stone City 25-1</t>
  </si>
  <si>
    <t>Grant 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</si>
  <si>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</si>
  <si>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</si>
  <si>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</si>
  <si>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</si>
  <si>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</si>
  <si>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</si>
  <si>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</si>
  <si>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</si>
  <si>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</si>
  <si>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</si>
  <si>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</si>
  <si>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</si>
  <si>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</si>
  <si>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</si>
  <si>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</si>
  <si>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</si>
  <si>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</si>
  <si>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</si>
  <si>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</si>
  <si>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</si>
  <si>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</si>
  <si>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</si>
  <si>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</si>
  <si>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</si>
  <si>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</si>
  <si>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</si>
  <si>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</si>
  <si>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 Ramona 39-5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</si>
  <si>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</si>
  <si>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</si>
  <si>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</si>
  <si>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</si>
  <si>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</si>
  <si>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</si>
  <si>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</si>
  <si>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</si>
  <si>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</si>
  <si>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</si>
  <si>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</si>
  <si>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</si>
  <si>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</si>
  <si>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</si>
  <si>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</si>
  <si>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</si>
  <si>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</si>
  <si>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</si>
  <si>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</si>
  <si>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</si>
  <si>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</si>
  <si>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</si>
  <si>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</si>
  <si>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</si>
  <si>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</si>
  <si>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</si>
  <si>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</si>
  <si>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</si>
  <si>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</si>
  <si>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</si>
  <si>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</si>
  <si>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</si>
  <si>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</si>
  <si>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</si>
  <si>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</si>
  <si>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</si>
  <si>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</si>
  <si>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</si>
  <si>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</si>
  <si>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</si>
  <si>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</si>
  <si>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</si>
  <si>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</si>
  <si>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</si>
  <si>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</si>
  <si>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</si>
  <si>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</si>
  <si>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</si>
  <si>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</si>
  <si>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</si>
  <si>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</si>
  <si>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</si>
  <si>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</si>
  <si>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</si>
  <si>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</si>
  <si>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</si>
  <si>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</si>
  <si>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</si>
  <si>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</si>
  <si>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</si>
  <si>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</si>
  <si>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</si>
  <si>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</si>
  <si>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Shannon County 65-1</t>
  </si>
  <si>
    <t>Todd County 66-1</t>
  </si>
  <si>
    <t>Total Special Education Aid</t>
  </si>
  <si>
    <r>
      <t xml:space="preserve">FY15 Need
</t>
    </r>
    <r>
      <rPr>
        <sz val="10"/>
        <color theme="0"/>
        <rFont val="Ebrima"/>
      </rPr>
      <t>1- $4,800.57,   2-$11,801.45
3-$15,688.59,  4-$14,008.12
5-$21,210.57,  6-$7,643.78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</si>
</sst>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#,##0.000_);\(#,##0.000\)"/>
    <numFmt numFmtId="165" formatCode="General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color theme="3" tint="-0.499984740745262"/>
      <name val="Ebrima"/>
    </font>
    <font>
      <sz val="10"/>
      <name val="Ebrima"/>
    </font>
    <font>
      <sz val="10"/>
      <color theme="0"/>
      <name val="Ebrima"/>
    </font>
    <font>
      <b/>
      <sz val="10"/>
      <color theme="0"/>
      <name val="Ebrima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4" fillId="0" borderId="0"/>
  </cellStyleXfs>
  <cellXfs count="21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38" fontId="6" fillId="0" borderId="0" xfId="0" applyNumberFormat="1" applyFont="1" applyFill="1" applyBorder="1"/>
    <xf numFmtId="0" fontId="7" fillId="4" borderId="1" xfId="0" applyFont="1" applyFill="1" applyBorder="1" applyAlignment="1">
      <alignment horizontal="center" wrapText="1"/>
    </xf>
    <xf numFmtId="0" fontId="7" fillId="4" borderId="1" xfId="0" applyNumberFormat="1" applyFont="1" applyFill="1" applyBorder="1" applyAlignment="1">
      <alignment horizontal="center" wrapText="1"/>
    </xf>
    <xf numFmtId="0" fontId="8" fillId="4" borderId="1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/>
    <xf numFmtId="0" fontId="5" fillId="0" borderId="1" xfId="0" applyFont="1" applyFill="1" applyBorder="1"/>
    <xf numFmtId="164" fontId="6" fillId="0" borderId="1" xfId="0" applyNumberFormat="1" applyFont="1" applyFill="1" applyBorder="1"/>
    <xf numFmtId="5" fontId="6" fillId="0" borderId="1" xfId="0" applyNumberFormat="1" applyFont="1" applyFill="1" applyBorder="1"/>
    <xf numFmtId="5" fontId="5" fillId="0" borderId="1" xfId="0" applyNumberFormat="1" applyFont="1" applyFill="1" applyBorder="1"/>
    <xf numFmtId="2" fontId="5" fillId="0" borderId="1" xfId="0" applyNumberFormat="1" applyFont="1" applyFill="1" applyBorder="1"/>
    <xf numFmtId="5" fontId="6" fillId="2" borderId="1" xfId="0" applyNumberFormat="1" applyFont="1" applyFill="1" applyBorder="1"/>
    <xf numFmtId="2" fontId="6" fillId="0" borderId="1" xfId="0" applyNumberFormat="1" applyFont="1" applyFill="1" applyBorder="1"/>
    <xf numFmtId="5" fontId="6" fillId="3" borderId="1" xfId="0" applyNumberFormat="1" applyFont="1" applyFill="1" applyBorder="1"/>
    <xf numFmtId="0" fontId="5" fillId="0" borderId="1" xfId="1" applyFont="1" applyFill="1" applyBorder="1" applyAlignment="1">
      <alignment wrapText="1"/>
    </xf>
    <xf numFmtId="3" fontId="5" fillId="0" borderId="1" xfId="0" applyNumberFormat="1" applyFont="1" applyFill="1" applyBorder="1"/>
    <xf numFmtId="0" fontId="6" fillId="0" borderId="1" xfId="0" applyFont="1" applyFill="1" applyBorder="1"/>
    <xf numFmtId="5" fontId="6" fillId="0" borderId="0" xfId="0" applyNumberFormat="1" applyFont="1" applyFill="1" applyBorder="1"/>
  </cellXfs>
  <cellStyles count="7">
    <cellStyle name="Normal" xfId="0" builtinId="0"/>
    <cellStyle name="Normal 2" xfId="2"/>
    <cellStyle name="Normal 3" xfId="3"/>
    <cellStyle name="Normal 4" xfId="4"/>
    <cellStyle name="Normal 4 2" xfId="5"/>
    <cellStyle name="Normal 5" xfId="6"/>
    <cellStyle name="Normal_Sheet1_2002 FINAL STATE SPED RECALC 7-15-20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SA%20FY2015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15 SE"/>
      <sheetName val="State CC 13"/>
      <sheetName val="SCHV2014"/>
      <sheetName val="schv2015"/>
      <sheetName val="Levy Pay 14"/>
      <sheetName val="LEVIES_PAY 2015"/>
      <sheetName val="SE Excess FB"/>
      <sheetName val="FY2014 ECF"/>
      <sheetName val="FY2015 ECF"/>
      <sheetName val="SA FE 13"/>
      <sheetName val="13 Parochial"/>
      <sheetName val="Private Schools"/>
      <sheetName val="NonPub ReDist"/>
      <sheetName val="13HomeSch"/>
      <sheetName val="SE NonPub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"/>
  <sheetViews>
    <sheetView tabSelected="1" zoomScaleNormal="100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C3" sqref="C3"/>
    </sheetView>
  </sheetViews>
  <sheetFormatPr defaultColWidth="7.5703125" defaultRowHeight="16.5" x14ac:dyDescent="0.4"/>
  <cols>
    <col min="1" max="1" width="6" style="1" bestFit="1" customWidth="1"/>
    <col min="2" max="2" width="23.42578125" style="1" customWidth="1"/>
    <col min="3" max="3" width="21.85546875" style="2" bestFit="1" customWidth="1"/>
    <col min="4" max="4" width="15.140625" style="3" bestFit="1" customWidth="1"/>
    <col min="5" max="5" width="13.140625" style="4" bestFit="1" customWidth="1"/>
    <col min="6" max="6" width="17.5703125" style="1" bestFit="1" customWidth="1"/>
    <col min="7" max="7" width="7.28515625" style="1" bestFit="1" customWidth="1"/>
    <col min="8" max="8" width="11.42578125" style="2" bestFit="1" customWidth="1"/>
    <col min="9" max="9" width="16.28515625" style="2" bestFit="1" customWidth="1"/>
    <col min="10" max="10" width="8" style="2" bestFit="1" customWidth="1"/>
    <col min="11" max="11" width="11.42578125" style="2" bestFit="1" customWidth="1"/>
    <col min="12" max="12" width="12.42578125" style="2" bestFit="1" customWidth="1"/>
    <col min="13" max="16384" width="7.5703125" style="1"/>
  </cols>
  <sheetData>
    <row r="1" spans="1:12" x14ac:dyDescent="0.4">
      <c r="I1" s="2" t="s">
        <v>0</v>
      </c>
      <c r="K1" s="2" t="s">
        <v>0</v>
      </c>
      <c r="L1" s="2" t="s">
        <v>0</v>
      </c>
    </row>
    <row r="2" spans="1:12" s="8" customFormat="1" ht="65.25" customHeight="1" x14ac:dyDescent="0.4">
      <c r="A2" s="5" t="s">
        <v>1</v>
      </c>
      <c r="B2" s="5" t="s">
        <v>2</v>
      </c>
      <c r="C2" s="6" t="s">
        <v>3</v>
      </c>
      <c r="D2" s="7" t="s">
        <v>163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162</v>
      </c>
    </row>
    <row r="3" spans="1:12" x14ac:dyDescent="0.4">
      <c r="A3" s="9">
        <v>6001</v>
      </c>
      <c r="B3" s="9" t="s">
        <v>25</v>
      </c>
      <c r="C3" s="10">
        <v>5055.66</v>
      </c>
      <c r="D3" s="11">
        <v>4698810.2625104804</v>
      </c>
      <c r="E3" s="11">
        <v>0</v>
      </c>
      <c r="F3" s="12">
        <v>1307739</v>
      </c>
      <c r="G3" s="13">
        <v>1</v>
      </c>
      <c r="H3" s="14">
        <f>IF((((0.5*D3-F3)*G3)-(E3*0.5))&lt;0,0,ROUND((((0.5*D3-F3)*G3)-(E3*0.5)),0))</f>
        <v>1041666</v>
      </c>
      <c r="I3" s="11">
        <v>1322283</v>
      </c>
      <c r="J3" s="15">
        <v>1</v>
      </c>
      <c r="K3" s="14">
        <f>IF((((0.5*D3-I3)*J3)-(E3*0.5))&lt;0,0,ROUND((((0.5*D3-I3)*J3)-(E3*0.5)),0))</f>
        <v>1027122</v>
      </c>
      <c r="L3" s="16">
        <f>H3+K3</f>
        <v>2068788</v>
      </c>
    </row>
    <row r="4" spans="1:12" x14ac:dyDescent="0.4">
      <c r="A4" s="9">
        <v>58003</v>
      </c>
      <c r="B4" s="17" t="s">
        <v>144</v>
      </c>
      <c r="C4" s="10">
        <v>287</v>
      </c>
      <c r="D4" s="11">
        <v>236966.74443600001</v>
      </c>
      <c r="E4" s="11">
        <v>850577.58</v>
      </c>
      <c r="F4" s="12">
        <v>491099</v>
      </c>
      <c r="G4" s="13">
        <v>0.52</v>
      </c>
      <c r="H4" s="14">
        <f>IF((((0.5*D4-F4)*G4)-(E4*0.5))&lt;0,0,ROUND((((0.5*D4-F4)*G4)-(E4*0.5)),0))</f>
        <v>0</v>
      </c>
      <c r="I4" s="11">
        <v>546351</v>
      </c>
      <c r="J4" s="15">
        <v>0.23</v>
      </c>
      <c r="K4" s="14">
        <f>IF((((0.5*D4-I4)*J4)-(E4*0.5))&lt;0,0,ROUND((((0.5*D4-I4)*J4)-(E4*0.5)),0))</f>
        <v>0</v>
      </c>
      <c r="L4" s="16">
        <f>H4+K4</f>
        <v>0</v>
      </c>
    </row>
    <row r="5" spans="1:12" x14ac:dyDescent="0.4">
      <c r="A5" s="9">
        <v>61001</v>
      </c>
      <c r="B5" s="9" t="s">
        <v>151</v>
      </c>
      <c r="C5" s="10">
        <v>316.2</v>
      </c>
      <c r="D5" s="11">
        <v>348311.1994936</v>
      </c>
      <c r="E5" s="11">
        <v>33292.140000000014</v>
      </c>
      <c r="F5" s="12">
        <v>186178</v>
      </c>
      <c r="G5" s="13">
        <v>1</v>
      </c>
      <c r="H5" s="14">
        <f>IF((((0.5*D5-F5)*G5)-(E5*0.5))&lt;0,0,ROUND((((0.5*D5-F5)*G5)-(E5*0.5)),0))</f>
        <v>0</v>
      </c>
      <c r="I5" s="11">
        <v>189107</v>
      </c>
      <c r="J5" s="15">
        <v>1</v>
      </c>
      <c r="K5" s="14">
        <f>IF((((0.5*D5-I5)*J5)-(E5*0.5))&lt;0,0,ROUND((((0.5*D5-I5)*J5)-(E5*0.5)),0))</f>
        <v>0</v>
      </c>
      <c r="L5" s="16">
        <f>H5+K5</f>
        <v>0</v>
      </c>
    </row>
    <row r="6" spans="1:12" x14ac:dyDescent="0.4">
      <c r="A6" s="9">
        <v>11001</v>
      </c>
      <c r="B6" s="9" t="s">
        <v>34</v>
      </c>
      <c r="C6" s="10">
        <v>336</v>
      </c>
      <c r="D6" s="11">
        <v>294433.75860800006</v>
      </c>
      <c r="E6" s="11">
        <v>0</v>
      </c>
      <c r="F6" s="12">
        <v>99009</v>
      </c>
      <c r="G6" s="13">
        <v>1</v>
      </c>
      <c r="H6" s="14">
        <f>IF((((0.5*D6-F6)*G6)-(E6*0.5))&lt;0,0,ROUND((((0.5*D6-F6)*G6)-(E6*0.5)),0))</f>
        <v>48208</v>
      </c>
      <c r="I6" s="11">
        <v>105250</v>
      </c>
      <c r="J6" s="15">
        <v>1</v>
      </c>
      <c r="K6" s="14">
        <f>IF((((0.5*D6-I6)*J6)-(E6*0.5))&lt;0,0,ROUND((((0.5*D6-I6)*J6)-(E6*0.5)),0))</f>
        <v>41967</v>
      </c>
      <c r="L6" s="16">
        <f>H6+K6</f>
        <v>90175</v>
      </c>
    </row>
    <row r="7" spans="1:12" x14ac:dyDescent="0.4">
      <c r="A7" s="9">
        <v>38001</v>
      </c>
      <c r="B7" s="9" t="s">
        <v>90</v>
      </c>
      <c r="C7" s="10">
        <v>283.99</v>
      </c>
      <c r="D7" s="11">
        <v>241795.46297972003</v>
      </c>
      <c r="E7" s="11">
        <v>230483.06</v>
      </c>
      <c r="F7" s="12">
        <v>167753</v>
      </c>
      <c r="G7" s="13">
        <v>1</v>
      </c>
      <c r="H7" s="14">
        <f>IF((((0.5*D7-F7)*G7)-(E7*0.5))&lt;0,0,ROUND((((0.5*D7-F7)*G7)-(E7*0.5)),0))</f>
        <v>0</v>
      </c>
      <c r="I7" s="11">
        <v>180476</v>
      </c>
      <c r="J7" s="15">
        <v>1</v>
      </c>
      <c r="K7" s="14">
        <f>IF((((0.5*D7-I7)*J7)-(E7*0.5))&lt;0,0,ROUND((((0.5*D7-I7)*J7)-(E7*0.5)),0))</f>
        <v>0</v>
      </c>
      <c r="L7" s="16">
        <f>H7+K7</f>
        <v>0</v>
      </c>
    </row>
    <row r="8" spans="1:12" x14ac:dyDescent="0.4">
      <c r="A8" s="9">
        <v>21001</v>
      </c>
      <c r="B8" s="9" t="s">
        <v>58</v>
      </c>
      <c r="C8" s="10">
        <v>187.95</v>
      </c>
      <c r="D8" s="11">
        <v>154008.21000259998</v>
      </c>
      <c r="E8" s="11">
        <v>54458.350000000006</v>
      </c>
      <c r="F8" s="12">
        <v>81417</v>
      </c>
      <c r="G8" s="13">
        <v>1</v>
      </c>
      <c r="H8" s="14">
        <f>IF((((0.5*D8-F8)*G8)-(E8*0.5))&lt;0,0,ROUND((((0.5*D8-F8)*G8)-(E8*0.5)),0))</f>
        <v>0</v>
      </c>
      <c r="I8" s="11">
        <v>88475</v>
      </c>
      <c r="J8" s="15">
        <v>1</v>
      </c>
      <c r="K8" s="14">
        <f>IF((((0.5*D8-I8)*J8)-(E8*0.5))&lt;0,0,ROUND((((0.5*D8-I8)*J8)-(E8*0.5)),0))</f>
        <v>0</v>
      </c>
      <c r="L8" s="16">
        <f>H8+K8</f>
        <v>0</v>
      </c>
    </row>
    <row r="9" spans="1:12" x14ac:dyDescent="0.4">
      <c r="A9" s="9">
        <v>4001</v>
      </c>
      <c r="B9" s="9" t="s">
        <v>18</v>
      </c>
      <c r="C9" s="10">
        <v>267</v>
      </c>
      <c r="D9" s="11">
        <v>245408.11987599998</v>
      </c>
      <c r="E9" s="11">
        <v>0</v>
      </c>
      <c r="F9" s="12">
        <v>94654</v>
      </c>
      <c r="G9" s="13">
        <v>1</v>
      </c>
      <c r="H9" s="14">
        <f>IF((((0.5*D9-F9)*G9)-(E9*0.5))&lt;0,0,ROUND((((0.5*D9-F9)*G9)-(E9*0.5)),0))</f>
        <v>28050</v>
      </c>
      <c r="I9" s="11">
        <v>100855</v>
      </c>
      <c r="J9" s="15">
        <v>1</v>
      </c>
      <c r="K9" s="14">
        <f>IF((((0.5*D9-I9)*J9)-(E9*0.5))&lt;0,0,ROUND((((0.5*D9-I9)*J9)-(E9*0.5)),0))</f>
        <v>21849</v>
      </c>
      <c r="L9" s="16">
        <f>H9+K9</f>
        <v>49899</v>
      </c>
    </row>
    <row r="10" spans="1:12" x14ac:dyDescent="0.4">
      <c r="A10" s="9">
        <v>49001</v>
      </c>
      <c r="B10" s="9" t="s">
        <v>115</v>
      </c>
      <c r="C10" s="10">
        <v>432.51</v>
      </c>
      <c r="D10" s="11">
        <v>382903.73088228004</v>
      </c>
      <c r="E10" s="11">
        <v>33517.307999999997</v>
      </c>
      <c r="F10" s="12">
        <v>105318</v>
      </c>
      <c r="G10" s="13">
        <v>1</v>
      </c>
      <c r="H10" s="14">
        <f>IF((((0.5*D10-F10)*G10)-(E10*0.5))&lt;0,0,ROUND((((0.5*D10-F10)*G10)-(E10*0.5)),0))</f>
        <v>69375</v>
      </c>
      <c r="I10" s="11">
        <v>106911</v>
      </c>
      <c r="J10" s="15">
        <v>1</v>
      </c>
      <c r="K10" s="14">
        <f>IF((((0.5*D10-I10)*J10)-(E10*0.5))&lt;0,0,ROUND((((0.5*D10-I10)*J10)-(E10*0.5)),0))</f>
        <v>67782</v>
      </c>
      <c r="L10" s="16">
        <f>H10+K10</f>
        <v>137157</v>
      </c>
    </row>
    <row r="11" spans="1:12" x14ac:dyDescent="0.4">
      <c r="A11" s="9">
        <v>9001</v>
      </c>
      <c r="B11" s="9" t="s">
        <v>31</v>
      </c>
      <c r="C11" s="10">
        <v>1458.02</v>
      </c>
      <c r="D11" s="11">
        <v>1256998.4779685601</v>
      </c>
      <c r="E11" s="11">
        <v>0</v>
      </c>
      <c r="F11" s="12">
        <v>271182</v>
      </c>
      <c r="G11" s="13">
        <v>1</v>
      </c>
      <c r="H11" s="14">
        <f>IF((((0.5*D11-F11)*G11)-(E11*0.5))&lt;0,0,ROUND((((0.5*D11-F11)*G11)-(E11*0.5)),0))</f>
        <v>357317</v>
      </c>
      <c r="I11" s="11">
        <v>241234</v>
      </c>
      <c r="J11" s="15">
        <v>1</v>
      </c>
      <c r="K11" s="14">
        <f>IF((((0.5*D11-I11)*J11)-(E11*0.5))&lt;0,0,ROUND((((0.5*D11-I11)*J11)-(E11*0.5)),0))</f>
        <v>387265</v>
      </c>
      <c r="L11" s="16">
        <f>H11+K11</f>
        <v>744582</v>
      </c>
    </row>
    <row r="12" spans="1:12" x14ac:dyDescent="0.4">
      <c r="A12" s="9">
        <v>3001</v>
      </c>
      <c r="B12" s="9" t="s">
        <v>17</v>
      </c>
      <c r="C12" s="10">
        <v>496</v>
      </c>
      <c r="D12" s="11">
        <v>378100.11508800002</v>
      </c>
      <c r="E12" s="11">
        <v>0</v>
      </c>
      <c r="F12" s="12">
        <v>105252</v>
      </c>
      <c r="G12" s="13">
        <v>1</v>
      </c>
      <c r="H12" s="14">
        <f>IF((((0.5*D12-F12)*G12)-(E12*0.5))&lt;0,0,ROUND((((0.5*D12-F12)*G12)-(E12*0.5)),0))</f>
        <v>83798</v>
      </c>
      <c r="I12" s="11">
        <v>106207</v>
      </c>
      <c r="J12" s="15">
        <v>1</v>
      </c>
      <c r="K12" s="14">
        <f>IF((((0.5*D12-I12)*J12)-(E12*0.5))&lt;0,0,ROUND((((0.5*D12-I12)*J12)-(E12*0.5)),0))</f>
        <v>82843</v>
      </c>
      <c r="L12" s="16">
        <f>H12+K12</f>
        <v>166641</v>
      </c>
    </row>
    <row r="13" spans="1:12" x14ac:dyDescent="0.4">
      <c r="A13" s="9">
        <v>61002</v>
      </c>
      <c r="B13" s="9" t="s">
        <v>152</v>
      </c>
      <c r="C13" s="10">
        <v>670</v>
      </c>
      <c r="D13" s="11">
        <v>643510.63276000007</v>
      </c>
      <c r="E13" s="11">
        <v>0</v>
      </c>
      <c r="F13" s="12">
        <v>257706</v>
      </c>
      <c r="G13" s="13">
        <v>1</v>
      </c>
      <c r="H13" s="14">
        <f>IF((((0.5*D13-F13)*G13)-(E13*0.5))&lt;0,0,ROUND((((0.5*D13-F13)*G13)-(E13*0.5)),0))</f>
        <v>64049</v>
      </c>
      <c r="I13" s="11">
        <v>261187</v>
      </c>
      <c r="J13" s="15">
        <v>1</v>
      </c>
      <c r="K13" s="14">
        <f>IF((((0.5*D13-I13)*J13)-(E13*0.5))&lt;0,0,ROUND((((0.5*D13-I13)*J13)-(E13*0.5)),0))</f>
        <v>60568</v>
      </c>
      <c r="L13" s="16">
        <f>H13+K13</f>
        <v>124617</v>
      </c>
    </row>
    <row r="14" spans="1:12" x14ac:dyDescent="0.4">
      <c r="A14" s="9">
        <v>25001</v>
      </c>
      <c r="B14" s="9" t="s">
        <v>67</v>
      </c>
      <c r="C14" s="10">
        <v>106.2</v>
      </c>
      <c r="D14" s="11">
        <v>100598.4516136</v>
      </c>
      <c r="E14" s="11">
        <v>0</v>
      </c>
      <c r="F14" s="12">
        <v>41088</v>
      </c>
      <c r="G14" s="13">
        <v>1</v>
      </c>
      <c r="H14" s="14">
        <f>IF((((0.5*D14-F14)*G14)-(E14*0.5))&lt;0,0,ROUND((((0.5*D14-F14)*G14)-(E14*0.5)),0))</f>
        <v>9211</v>
      </c>
      <c r="I14" s="11">
        <v>41780</v>
      </c>
      <c r="J14" s="15">
        <v>1</v>
      </c>
      <c r="K14" s="14">
        <f>IF((((0.5*D14-I14)*J14)-(E14*0.5))&lt;0,0,ROUND((((0.5*D14-I14)*J14)-(E14*0.5)),0))</f>
        <v>8519</v>
      </c>
      <c r="L14" s="16">
        <f>H14+K14</f>
        <v>17730</v>
      </c>
    </row>
    <row r="15" spans="1:12" x14ac:dyDescent="0.4">
      <c r="A15" s="9">
        <v>52001</v>
      </c>
      <c r="B15" s="9" t="s">
        <v>129</v>
      </c>
      <c r="C15" s="10">
        <v>182</v>
      </c>
      <c r="D15" s="11">
        <v>132533.325496</v>
      </c>
      <c r="E15" s="11">
        <v>0</v>
      </c>
      <c r="F15" s="12">
        <v>118056</v>
      </c>
      <c r="G15" s="13">
        <v>1</v>
      </c>
      <c r="H15" s="14">
        <f>IF((((0.5*D15-F15)*G15)-(E15*0.5))&lt;0,0,ROUND((((0.5*D15-F15)*G15)-(E15*0.5)),0))</f>
        <v>0</v>
      </c>
      <c r="I15" s="11">
        <v>133619</v>
      </c>
      <c r="J15" s="15">
        <v>1</v>
      </c>
      <c r="K15" s="14">
        <f>IF((((0.5*D15-I15)*J15)-(E15*0.5))&lt;0,0,ROUND((((0.5*D15-I15)*J15)-(E15*0.5)),0))</f>
        <v>0</v>
      </c>
      <c r="L15" s="16">
        <f>H15+K15</f>
        <v>0</v>
      </c>
    </row>
    <row r="16" spans="1:12" x14ac:dyDescent="0.4">
      <c r="A16" s="9">
        <v>4002</v>
      </c>
      <c r="B16" s="9" t="s">
        <v>19</v>
      </c>
      <c r="C16" s="10">
        <v>541.9</v>
      </c>
      <c r="D16" s="11">
        <v>521573.91985319997</v>
      </c>
      <c r="E16" s="11">
        <v>0</v>
      </c>
      <c r="F16" s="12">
        <v>199890</v>
      </c>
      <c r="G16" s="13">
        <v>1</v>
      </c>
      <c r="H16" s="14">
        <f>IF((((0.5*D16-F16)*G16)-(E16*0.5))&lt;0,0,ROUND((((0.5*D16-F16)*G16)-(E16*0.5)),0))</f>
        <v>60897</v>
      </c>
      <c r="I16" s="11">
        <v>211575</v>
      </c>
      <c r="J16" s="15">
        <v>1</v>
      </c>
      <c r="K16" s="14">
        <f>IF((((0.5*D16-I16)*J16)-(E16*0.5))&lt;0,0,ROUND((((0.5*D16-I16)*J16)-(E16*0.5)),0))</f>
        <v>49212</v>
      </c>
      <c r="L16" s="16">
        <f>H16+K16</f>
        <v>110109</v>
      </c>
    </row>
    <row r="17" spans="1:12" x14ac:dyDescent="0.4">
      <c r="A17" s="9">
        <v>22001</v>
      </c>
      <c r="B17" s="9" t="s">
        <v>60</v>
      </c>
      <c r="C17" s="10">
        <v>129.19999999999999</v>
      </c>
      <c r="D17" s="11">
        <v>83482.027857599984</v>
      </c>
      <c r="E17" s="11">
        <v>166912.19</v>
      </c>
      <c r="F17" s="12">
        <v>94981</v>
      </c>
      <c r="G17" s="13">
        <v>0.95</v>
      </c>
      <c r="H17" s="14">
        <f>IF((((0.5*D17-F17)*G17)-(E17*0.5))&lt;0,0,ROUND((((0.5*D17-F17)*G17)-(E17*0.5)),0))</f>
        <v>0</v>
      </c>
      <c r="I17" s="11">
        <v>108280</v>
      </c>
      <c r="J17" s="15">
        <v>1</v>
      </c>
      <c r="K17" s="14">
        <f>IF((((0.5*D17-I17)*J17)-(E17*0.5))&lt;0,0,ROUND((((0.5*D17-I17)*J17)-(E17*0.5)),0))</f>
        <v>0</v>
      </c>
      <c r="L17" s="16">
        <f>H17+K17</f>
        <v>0</v>
      </c>
    </row>
    <row r="18" spans="1:12" x14ac:dyDescent="0.4">
      <c r="A18" s="9">
        <v>49002</v>
      </c>
      <c r="B18" s="9" t="s">
        <v>116</v>
      </c>
      <c r="C18" s="10">
        <v>3712.0299999999997</v>
      </c>
      <c r="D18" s="11">
        <v>3420857.4596528397</v>
      </c>
      <c r="E18" s="11">
        <v>0</v>
      </c>
      <c r="F18" s="12">
        <v>893349</v>
      </c>
      <c r="G18" s="13">
        <v>1</v>
      </c>
      <c r="H18" s="14">
        <f>IF((((0.5*D18-F18)*G18)-(E18*0.5))&lt;0,0,ROUND((((0.5*D18-F18)*G18)-(E18*0.5)),0))</f>
        <v>817080</v>
      </c>
      <c r="I18" s="11">
        <v>914610</v>
      </c>
      <c r="J18" s="15">
        <v>1</v>
      </c>
      <c r="K18" s="14">
        <f>IF((((0.5*D18-I18)*J18)-(E18*0.5))&lt;0,0,ROUND((((0.5*D18-I18)*J18)-(E18*0.5)),0))</f>
        <v>795819</v>
      </c>
      <c r="L18" s="16">
        <f>H18+K18</f>
        <v>1612899</v>
      </c>
    </row>
    <row r="19" spans="1:12" x14ac:dyDescent="0.4">
      <c r="A19" s="9">
        <v>30003</v>
      </c>
      <c r="B19" s="9" t="s">
        <v>79</v>
      </c>
      <c r="C19" s="10">
        <v>349.6</v>
      </c>
      <c r="D19" s="11">
        <v>380368.3589088</v>
      </c>
      <c r="E19" s="11">
        <v>95769.095000000059</v>
      </c>
      <c r="F19" s="12">
        <v>178022</v>
      </c>
      <c r="G19" s="13">
        <v>1</v>
      </c>
      <c r="H19" s="14">
        <f>IF((((0.5*D19-F19)*G19)-(E19*0.5))&lt;0,0,ROUND((((0.5*D19-F19)*G19)-(E19*0.5)),0))</f>
        <v>0</v>
      </c>
      <c r="I19" s="11">
        <v>188633</v>
      </c>
      <c r="J19" s="15">
        <v>1</v>
      </c>
      <c r="K19" s="14">
        <f>IF((((0.5*D19-I19)*J19)-(E19*0.5))&lt;0,0,ROUND((((0.5*D19-I19)*J19)-(E19*0.5)),0))</f>
        <v>0</v>
      </c>
      <c r="L19" s="16">
        <f>H19+K19</f>
        <v>0</v>
      </c>
    </row>
    <row r="20" spans="1:12" x14ac:dyDescent="0.4">
      <c r="A20" s="9">
        <v>45004</v>
      </c>
      <c r="B20" s="17" t="s">
        <v>109</v>
      </c>
      <c r="C20" s="10">
        <v>480.5</v>
      </c>
      <c r="D20" s="11">
        <v>362630.288054</v>
      </c>
      <c r="E20" s="11">
        <v>54822.829999999987</v>
      </c>
      <c r="F20" s="12">
        <v>338148</v>
      </c>
      <c r="G20" s="13">
        <v>0.59</v>
      </c>
      <c r="H20" s="14">
        <f>IF((((0.5*D20-F20)*G20)-(E20*0.5))&lt;0,0,ROUND((((0.5*D20-F20)*G20)-(E20*0.5)),0))</f>
        <v>0</v>
      </c>
      <c r="I20" s="11">
        <v>363396</v>
      </c>
      <c r="J20" s="15">
        <v>0.69</v>
      </c>
      <c r="K20" s="14">
        <f>IF((((0.5*D20-I20)*J20)-(E20*0.5))&lt;0,0,ROUND((((0.5*D20-I20)*J20)-(E20*0.5)),0))</f>
        <v>0</v>
      </c>
      <c r="L20" s="16">
        <f>H20+K20</f>
        <v>0</v>
      </c>
    </row>
    <row r="21" spans="1:12" x14ac:dyDescent="0.4">
      <c r="A21" s="9">
        <v>5001</v>
      </c>
      <c r="B21" s="9" t="s">
        <v>21</v>
      </c>
      <c r="C21" s="10">
        <v>3268.2999999999997</v>
      </c>
      <c r="D21" s="11">
        <v>2681691.4742724001</v>
      </c>
      <c r="E21" s="11">
        <v>0</v>
      </c>
      <c r="F21" s="12">
        <v>918577</v>
      </c>
      <c r="G21" s="13">
        <v>1</v>
      </c>
      <c r="H21" s="14">
        <f>IF((((0.5*D21-F21)*G21)-(E21*0.5))&lt;0,0,ROUND((((0.5*D21-F21)*G21)-(E21*0.5)),0))</f>
        <v>422269</v>
      </c>
      <c r="I21" s="11">
        <v>926282</v>
      </c>
      <c r="J21" s="15">
        <v>1</v>
      </c>
      <c r="K21" s="14">
        <f>IF((((0.5*D21-I21)*J21)-(E21*0.5))&lt;0,0,ROUND((((0.5*D21-I21)*J21)-(E21*0.5)),0))</f>
        <v>414564</v>
      </c>
      <c r="L21" s="16">
        <f>H21+K21</f>
        <v>836833</v>
      </c>
    </row>
    <row r="22" spans="1:12" x14ac:dyDescent="0.4">
      <c r="A22" s="9">
        <v>26002</v>
      </c>
      <c r="B22" s="9" t="s">
        <v>70</v>
      </c>
      <c r="C22" s="10">
        <v>212</v>
      </c>
      <c r="D22" s="11">
        <v>175008.88233600001</v>
      </c>
      <c r="E22" s="11">
        <v>0</v>
      </c>
      <c r="F22" s="12">
        <v>85640</v>
      </c>
      <c r="G22" s="13">
        <v>1</v>
      </c>
      <c r="H22" s="14">
        <f>IF((((0.5*D22-F22)*G22)-(E22*0.5))&lt;0,0,ROUND((((0.5*D22-F22)*G22)-(E22*0.5)),0))</f>
        <v>1864</v>
      </c>
      <c r="I22" s="11">
        <v>90388</v>
      </c>
      <c r="J22" s="15">
        <v>1</v>
      </c>
      <c r="K22" s="14">
        <f>IF((((0.5*D22-I22)*J22)-(E22*0.5))&lt;0,0,ROUND((((0.5*D22-I22)*J22)-(E22*0.5)),0))</f>
        <v>0</v>
      </c>
      <c r="L22" s="16">
        <f>H22+K22</f>
        <v>1864</v>
      </c>
    </row>
    <row r="23" spans="1:12" x14ac:dyDescent="0.4">
      <c r="A23" s="9">
        <v>43001</v>
      </c>
      <c r="B23" s="9" t="s">
        <v>104</v>
      </c>
      <c r="C23" s="10">
        <v>225</v>
      </c>
      <c r="D23" s="11">
        <v>230416.5263</v>
      </c>
      <c r="E23" s="11">
        <v>0</v>
      </c>
      <c r="F23" s="12">
        <v>95622</v>
      </c>
      <c r="G23" s="13">
        <v>1</v>
      </c>
      <c r="H23" s="14">
        <f>IF((((0.5*D23-F23)*G23)-(E23*0.5))&lt;0,0,ROUND((((0.5*D23-F23)*G23)-(E23*0.5)),0))</f>
        <v>19586</v>
      </c>
      <c r="I23" s="11">
        <v>100626</v>
      </c>
      <c r="J23" s="15">
        <v>1</v>
      </c>
      <c r="K23" s="14">
        <f>IF((((0.5*D23-I23)*J23)-(E23*0.5))&lt;0,0,ROUND((((0.5*D23-I23)*J23)-(E23*0.5)),0))</f>
        <v>14582</v>
      </c>
      <c r="L23" s="16">
        <f>H23+K23</f>
        <v>34168</v>
      </c>
    </row>
    <row r="24" spans="1:12" x14ac:dyDescent="0.4">
      <c r="A24" s="9">
        <v>41001</v>
      </c>
      <c r="B24" s="9" t="s">
        <v>99</v>
      </c>
      <c r="C24" s="10">
        <v>877.59999999999991</v>
      </c>
      <c r="D24" s="11">
        <v>808339.14529280004</v>
      </c>
      <c r="E24" s="11">
        <v>0</v>
      </c>
      <c r="F24" s="12">
        <v>314747</v>
      </c>
      <c r="G24" s="13">
        <v>1</v>
      </c>
      <c r="H24" s="14">
        <f>IF((((0.5*D24-F24)*G24)-(E24*0.5))&lt;0,0,ROUND((((0.5*D24-F24)*G24)-(E24*0.5)),0))</f>
        <v>89423</v>
      </c>
      <c r="I24" s="11">
        <v>313386</v>
      </c>
      <c r="J24" s="15">
        <v>1</v>
      </c>
      <c r="K24" s="14">
        <f>IF((((0.5*D24-I24)*J24)-(E24*0.5))&lt;0,0,ROUND((((0.5*D24-I24)*J24)-(E24*0.5)),0))</f>
        <v>90784</v>
      </c>
      <c r="L24" s="16">
        <f>H24+K24</f>
        <v>180207</v>
      </c>
    </row>
    <row r="25" spans="1:12" x14ac:dyDescent="0.4">
      <c r="A25" s="9">
        <v>28001</v>
      </c>
      <c r="B25" s="9" t="s">
        <v>74</v>
      </c>
      <c r="C25" s="10">
        <v>276</v>
      </c>
      <c r="D25" s="11">
        <v>308567.50492800004</v>
      </c>
      <c r="E25" s="11">
        <v>0</v>
      </c>
      <c r="F25" s="12">
        <v>114814</v>
      </c>
      <c r="G25" s="13">
        <v>1</v>
      </c>
      <c r="H25" s="14">
        <f>IF((((0.5*D25-F25)*G25)-(E25*0.5))&lt;0,0,ROUND((((0.5*D25-F25)*G25)-(E25*0.5)),0))</f>
        <v>39470</v>
      </c>
      <c r="I25" s="11">
        <v>124000</v>
      </c>
      <c r="J25" s="15">
        <v>1</v>
      </c>
      <c r="K25" s="14">
        <f>IF((((0.5*D25-I25)*J25)-(E25*0.5))&lt;0,0,ROUND((((0.5*D25-I25)*J25)-(E25*0.5)),0))</f>
        <v>30284</v>
      </c>
      <c r="L25" s="16">
        <f>H25+K25</f>
        <v>69754</v>
      </c>
    </row>
    <row r="26" spans="1:12" x14ac:dyDescent="0.4">
      <c r="A26" s="9">
        <v>60001</v>
      </c>
      <c r="B26" s="9" t="s">
        <v>147</v>
      </c>
      <c r="C26" s="10">
        <v>230</v>
      </c>
      <c r="D26" s="11">
        <v>194959.72244000001</v>
      </c>
      <c r="E26" s="11">
        <v>24212.089999999997</v>
      </c>
      <c r="F26" s="12">
        <v>126787</v>
      </c>
      <c r="G26" s="13">
        <v>1</v>
      </c>
      <c r="H26" s="14">
        <f>IF((((0.5*D26-F26)*G26)-(E26*0.5))&lt;0,0,ROUND((((0.5*D26-F26)*G26)-(E26*0.5)),0))</f>
        <v>0</v>
      </c>
      <c r="I26" s="11">
        <v>135110</v>
      </c>
      <c r="J26" s="15">
        <v>1</v>
      </c>
      <c r="K26" s="14">
        <f>IF((((0.5*D26-I26)*J26)-(E26*0.5))&lt;0,0,ROUND((((0.5*D26-I26)*J26)-(E26*0.5)),0))</f>
        <v>0</v>
      </c>
      <c r="L26" s="16">
        <f>H26+K26</f>
        <v>0</v>
      </c>
    </row>
    <row r="27" spans="1:12" x14ac:dyDescent="0.4">
      <c r="A27" s="9">
        <v>7001</v>
      </c>
      <c r="B27" s="9" t="s">
        <v>29</v>
      </c>
      <c r="C27" s="10">
        <v>1080</v>
      </c>
      <c r="D27" s="11">
        <v>1072665.8762399999</v>
      </c>
      <c r="E27" s="11">
        <v>0</v>
      </c>
      <c r="F27" s="12">
        <v>287546</v>
      </c>
      <c r="G27" s="13">
        <v>1</v>
      </c>
      <c r="H27" s="14">
        <f>IF((((0.5*D27-F27)*G27)-(E27*0.5))&lt;0,0,ROUND((((0.5*D27-F27)*G27)-(E27*0.5)),0))</f>
        <v>248787</v>
      </c>
      <c r="I27" s="11">
        <v>302755</v>
      </c>
      <c r="J27" s="15">
        <v>1</v>
      </c>
      <c r="K27" s="14">
        <f>IF((((0.5*D27-I27)*J27)-(E27*0.5))&lt;0,0,ROUND((((0.5*D27-I27)*J27)-(E27*0.5)),0))</f>
        <v>233578</v>
      </c>
      <c r="L27" s="16">
        <f>H27+K27</f>
        <v>482365</v>
      </c>
    </row>
    <row r="28" spans="1:12" x14ac:dyDescent="0.4">
      <c r="A28" s="9">
        <v>39001</v>
      </c>
      <c r="B28" s="9" t="s">
        <v>93</v>
      </c>
      <c r="C28" s="10">
        <v>572.19999999999993</v>
      </c>
      <c r="D28" s="11">
        <v>404309.01986160001</v>
      </c>
      <c r="E28" s="11">
        <v>0</v>
      </c>
      <c r="F28" s="12">
        <v>168618</v>
      </c>
      <c r="G28" s="13">
        <v>1</v>
      </c>
      <c r="H28" s="14">
        <f>IF((((0.5*D28-F28)*G28)-(E28*0.5))&lt;0,0,ROUND((((0.5*D28-F28)*G28)-(E28*0.5)),0))</f>
        <v>33537</v>
      </c>
      <c r="I28" s="11">
        <v>174886</v>
      </c>
      <c r="J28" s="15">
        <v>1</v>
      </c>
      <c r="K28" s="14">
        <f>IF((((0.5*D28-I28)*J28)-(E28*0.5))&lt;0,0,ROUND((((0.5*D28-I28)*J28)-(E28*0.5)),0))</f>
        <v>27269</v>
      </c>
      <c r="L28" s="16">
        <f>H28+K28</f>
        <v>60806</v>
      </c>
    </row>
    <row r="29" spans="1:12" x14ac:dyDescent="0.4">
      <c r="A29" s="9">
        <v>12002</v>
      </c>
      <c r="B29" s="9" t="s">
        <v>37</v>
      </c>
      <c r="C29" s="10">
        <v>379</v>
      </c>
      <c r="D29" s="11">
        <v>341339.66941200005</v>
      </c>
      <c r="E29" s="11">
        <v>357916.6825</v>
      </c>
      <c r="F29" s="12">
        <v>305537</v>
      </c>
      <c r="G29" s="13">
        <v>0.74</v>
      </c>
      <c r="H29" s="14">
        <f>IF((((0.5*D29-F29)*G29)-(E29*0.5))&lt;0,0,ROUND((((0.5*D29-F29)*G29)-(E29*0.5)),0))</f>
        <v>0</v>
      </c>
      <c r="I29" s="11">
        <v>338839</v>
      </c>
      <c r="J29" s="15">
        <v>0.9</v>
      </c>
      <c r="K29" s="14">
        <f>IF((((0.5*D29-I29)*J29)-(E29*0.5))&lt;0,0,ROUND((((0.5*D29-I29)*J29)-(E29*0.5)),0))</f>
        <v>0</v>
      </c>
      <c r="L29" s="16">
        <f>H29+K29</f>
        <v>0</v>
      </c>
    </row>
    <row r="30" spans="1:12" x14ac:dyDescent="0.4">
      <c r="A30" s="9">
        <v>50005</v>
      </c>
      <c r="B30" s="9" t="s">
        <v>123</v>
      </c>
      <c r="C30" s="10">
        <v>243</v>
      </c>
      <c r="D30" s="11">
        <v>313216.12640400004</v>
      </c>
      <c r="E30" s="11">
        <v>0</v>
      </c>
      <c r="F30" s="12">
        <v>124375</v>
      </c>
      <c r="G30" s="13">
        <v>1</v>
      </c>
      <c r="H30" s="14">
        <f>IF((((0.5*D30-F30)*G30)-(E30*0.5))&lt;0,0,ROUND((((0.5*D30-F30)*G30)-(E30*0.5)),0))</f>
        <v>32233</v>
      </c>
      <c r="I30" s="11">
        <v>132280</v>
      </c>
      <c r="J30" s="15">
        <v>1</v>
      </c>
      <c r="K30" s="14">
        <f>IF((((0.5*D30-I30)*J30)-(E30*0.5))&lt;0,0,ROUND((((0.5*D30-I30)*J30)-(E30*0.5)),0))</f>
        <v>24328</v>
      </c>
      <c r="L30" s="16">
        <f>H30+K30</f>
        <v>56561</v>
      </c>
    </row>
    <row r="31" spans="1:12" x14ac:dyDescent="0.4">
      <c r="A31" s="9">
        <v>59003</v>
      </c>
      <c r="B31" s="9" t="s">
        <v>146</v>
      </c>
      <c r="C31" s="10">
        <v>248</v>
      </c>
      <c r="D31" s="11">
        <v>191833.862544</v>
      </c>
      <c r="E31" s="11">
        <v>289306.5</v>
      </c>
      <c r="F31" s="12">
        <v>140108</v>
      </c>
      <c r="G31" s="13">
        <v>1</v>
      </c>
      <c r="H31" s="14">
        <f>IF((((0.5*D31-F31)*G31)-(E31*0.5))&lt;0,0,ROUND((((0.5*D31-F31)*G31)-(E31*0.5)),0))</f>
        <v>0</v>
      </c>
      <c r="I31" s="11">
        <v>148652</v>
      </c>
      <c r="J31" s="15">
        <v>1</v>
      </c>
      <c r="K31" s="14">
        <f>IF((((0.5*D31-I31)*J31)-(E31*0.5))&lt;0,0,ROUND((((0.5*D31-I31)*J31)-(E31*0.5)),0))</f>
        <v>0</v>
      </c>
      <c r="L31" s="16">
        <f>H31+K31</f>
        <v>0</v>
      </c>
    </row>
    <row r="32" spans="1:12" x14ac:dyDescent="0.4">
      <c r="A32" s="9">
        <v>21002</v>
      </c>
      <c r="B32" s="9" t="s">
        <v>59</v>
      </c>
      <c r="C32" s="10">
        <v>201.28</v>
      </c>
      <c r="D32" s="11">
        <v>146239.18645184001</v>
      </c>
      <c r="E32" s="11">
        <v>527433.97</v>
      </c>
      <c r="F32" s="12">
        <v>115076</v>
      </c>
      <c r="G32" s="13">
        <v>1</v>
      </c>
      <c r="H32" s="14">
        <f>IF((((0.5*D32-F32)*G32)-(E32*0.5))&lt;0,0,ROUND((((0.5*D32-F32)*G32)-(E32*0.5)),0))</f>
        <v>0</v>
      </c>
      <c r="I32" s="11">
        <v>123820</v>
      </c>
      <c r="J32" s="15">
        <v>1</v>
      </c>
      <c r="K32" s="14">
        <f>IF((((0.5*D32-I32)*J32)-(E32*0.5))&lt;0,0,ROUND((((0.5*D32-I32)*J32)-(E32*0.5)),0))</f>
        <v>0</v>
      </c>
      <c r="L32" s="16">
        <f>H32+K32</f>
        <v>0</v>
      </c>
    </row>
    <row r="33" spans="1:12" x14ac:dyDescent="0.4">
      <c r="A33" s="9">
        <v>16001</v>
      </c>
      <c r="B33" s="9" t="s">
        <v>48</v>
      </c>
      <c r="C33" s="10">
        <v>968.49</v>
      </c>
      <c r="D33" s="11">
        <v>814073.57554572006</v>
      </c>
      <c r="E33" s="11">
        <v>0</v>
      </c>
      <c r="F33" s="12">
        <v>505235</v>
      </c>
      <c r="G33" s="13">
        <v>1</v>
      </c>
      <c r="H33" s="14">
        <f>IF((((0.5*D33-F33)*G33)-(E33*0.5))&lt;0,0,ROUND((((0.5*D33-F33)*G33)-(E33*0.5)),0))</f>
        <v>0</v>
      </c>
      <c r="I33" s="11">
        <v>497651</v>
      </c>
      <c r="J33" s="15">
        <v>1</v>
      </c>
      <c r="K33" s="14">
        <f>IF((((0.5*D33-I33)*J33)-(E33*0.5))&lt;0,0,ROUND((((0.5*D33-I33)*J33)-(E33*0.5)),0))</f>
        <v>0</v>
      </c>
      <c r="L33" s="16">
        <f>H33+K33</f>
        <v>0</v>
      </c>
    </row>
    <row r="34" spans="1:12" x14ac:dyDescent="0.4">
      <c r="A34" s="9">
        <v>61008</v>
      </c>
      <c r="B34" s="9" t="s">
        <v>154</v>
      </c>
      <c r="C34" s="10">
        <v>1255.8599999999999</v>
      </c>
      <c r="D34" s="11">
        <v>978989.40155607986</v>
      </c>
      <c r="E34" s="11">
        <v>75541.987500000454</v>
      </c>
      <c r="F34" s="12">
        <v>449350</v>
      </c>
      <c r="G34" s="13">
        <v>1</v>
      </c>
      <c r="H34" s="14">
        <f>IF((((0.5*D34-F34)*G34)-(E34*0.5))&lt;0,0,ROUND((((0.5*D34-F34)*G34)-(E34*0.5)),0))</f>
        <v>2374</v>
      </c>
      <c r="I34" s="11">
        <v>443456</v>
      </c>
      <c r="J34" s="15">
        <v>1</v>
      </c>
      <c r="K34" s="14">
        <f>IF((((0.5*D34-I34)*J34)-(E34*0.5))&lt;0,0,ROUND((((0.5*D34-I34)*J34)-(E34*0.5)),0))</f>
        <v>8268</v>
      </c>
      <c r="L34" s="16">
        <f>H34+K34</f>
        <v>10642</v>
      </c>
    </row>
    <row r="35" spans="1:12" x14ac:dyDescent="0.4">
      <c r="A35" s="9">
        <v>38002</v>
      </c>
      <c r="B35" s="9" t="s">
        <v>91</v>
      </c>
      <c r="C35" s="10">
        <v>317</v>
      </c>
      <c r="D35" s="11">
        <v>206086.39127599998</v>
      </c>
      <c r="E35" s="11">
        <v>129103.66</v>
      </c>
      <c r="F35" s="12">
        <v>186300</v>
      </c>
      <c r="G35" s="13">
        <v>0.74</v>
      </c>
      <c r="H35" s="14">
        <f>IF((((0.5*D35-F35)*G35)-(E35*0.5))&lt;0,0,ROUND((((0.5*D35-F35)*G35)-(E35*0.5)),0))</f>
        <v>0</v>
      </c>
      <c r="I35" s="11">
        <v>206037</v>
      </c>
      <c r="J35" s="15">
        <v>0.78</v>
      </c>
      <c r="K35" s="14">
        <f>IF((((0.5*D35-I35)*J35)-(E35*0.5))&lt;0,0,ROUND((((0.5*D35-I35)*J35)-(E35*0.5)),0))</f>
        <v>0</v>
      </c>
      <c r="L35" s="16">
        <f>H35+K35</f>
        <v>0</v>
      </c>
    </row>
    <row r="36" spans="1:12" x14ac:dyDescent="0.4">
      <c r="A36" s="9">
        <v>49003</v>
      </c>
      <c r="B36" s="9" t="s">
        <v>117</v>
      </c>
      <c r="C36" s="10">
        <v>1151</v>
      </c>
      <c r="D36" s="11">
        <v>865480.61942800006</v>
      </c>
      <c r="E36" s="11">
        <v>0</v>
      </c>
      <c r="F36" s="12">
        <v>315906</v>
      </c>
      <c r="G36" s="13">
        <v>1</v>
      </c>
      <c r="H36" s="14">
        <f>IF((((0.5*D36-F36)*G36)-(E36*0.5))&lt;0,0,ROUND((((0.5*D36-F36)*G36)-(E36*0.5)),0))</f>
        <v>116834</v>
      </c>
      <c r="I36" s="11">
        <v>324822</v>
      </c>
      <c r="J36" s="15">
        <v>1</v>
      </c>
      <c r="K36" s="14">
        <f>IF((((0.5*D36-I36)*J36)-(E36*0.5))&lt;0,0,ROUND((((0.5*D36-I36)*J36)-(E36*0.5)),0))</f>
        <v>107918</v>
      </c>
      <c r="L36" s="16">
        <f>H36+K36</f>
        <v>224752</v>
      </c>
    </row>
    <row r="37" spans="1:12" x14ac:dyDescent="0.4">
      <c r="A37" s="9">
        <v>5006</v>
      </c>
      <c r="B37" s="9" t="s">
        <v>24</v>
      </c>
      <c r="C37" s="10">
        <v>350</v>
      </c>
      <c r="D37" s="11">
        <v>262917.96979999996</v>
      </c>
      <c r="E37" s="11">
        <v>0</v>
      </c>
      <c r="F37" s="12">
        <v>207447</v>
      </c>
      <c r="G37" s="13">
        <v>1</v>
      </c>
      <c r="H37" s="14">
        <f>IF((((0.5*D37-F37)*G37)-(E37*0.5))&lt;0,0,ROUND((((0.5*D37-F37)*G37)-(E37*0.5)),0))</f>
        <v>0</v>
      </c>
      <c r="I37" s="11">
        <v>221674</v>
      </c>
      <c r="J37" s="15">
        <v>1</v>
      </c>
      <c r="K37" s="14">
        <f>IF((((0.5*D37-I37)*J37)-(E37*0.5))&lt;0,0,ROUND((((0.5*D37-I37)*J37)-(E37*0.5)),0))</f>
        <v>0</v>
      </c>
      <c r="L37" s="16">
        <f>H37+K37</f>
        <v>0</v>
      </c>
    </row>
    <row r="38" spans="1:12" x14ac:dyDescent="0.4">
      <c r="A38" s="9">
        <v>19004</v>
      </c>
      <c r="B38" s="9" t="s">
        <v>55</v>
      </c>
      <c r="C38" s="10">
        <v>515.51</v>
      </c>
      <c r="D38" s="11">
        <v>333095.24080628</v>
      </c>
      <c r="E38" s="11">
        <v>0</v>
      </c>
      <c r="F38" s="12">
        <v>274900</v>
      </c>
      <c r="G38" s="13">
        <v>1</v>
      </c>
      <c r="H38" s="14">
        <f>IF((((0.5*D38-F38)*G38)-(E38*0.5))&lt;0,0,ROUND((((0.5*D38-F38)*G38)-(E38*0.5)),0))</f>
        <v>0</v>
      </c>
      <c r="I38" s="11">
        <v>295603</v>
      </c>
      <c r="J38" s="15">
        <v>1</v>
      </c>
      <c r="K38" s="14">
        <f>IF((((0.5*D38-I38)*J38)-(E38*0.5))&lt;0,0,ROUND((((0.5*D38-I38)*J38)-(E38*0.5)),0))</f>
        <v>0</v>
      </c>
      <c r="L38" s="16">
        <f>H38+K38</f>
        <v>0</v>
      </c>
    </row>
    <row r="39" spans="1:12" x14ac:dyDescent="0.4">
      <c r="A39" s="9">
        <v>56002</v>
      </c>
      <c r="B39" s="9" t="s">
        <v>139</v>
      </c>
      <c r="C39" s="10">
        <v>167</v>
      </c>
      <c r="D39" s="11">
        <v>219529.60707600001</v>
      </c>
      <c r="E39" s="11">
        <v>0</v>
      </c>
      <c r="F39" s="12">
        <v>215375</v>
      </c>
      <c r="G39" s="13">
        <v>0.89</v>
      </c>
      <c r="H39" s="14">
        <f>IF((((0.5*D39-F39)*G39)-(E39*0.5))&lt;0,0,ROUND((((0.5*D39-F39)*G39)-(E39*0.5)),0))</f>
        <v>0</v>
      </c>
      <c r="I39" s="11">
        <v>242531</v>
      </c>
      <c r="J39" s="15">
        <v>0.94</v>
      </c>
      <c r="K39" s="14">
        <f>IF((((0.5*D39-I39)*J39)-(E39*0.5))&lt;0,0,ROUND((((0.5*D39-I39)*J39)-(E39*0.5)),0))</f>
        <v>0</v>
      </c>
      <c r="L39" s="16">
        <f>H39+K39</f>
        <v>0</v>
      </c>
    </row>
    <row r="40" spans="1:12" x14ac:dyDescent="0.4">
      <c r="A40" s="9">
        <v>51001</v>
      </c>
      <c r="B40" s="9" t="s">
        <v>124</v>
      </c>
      <c r="C40" s="10">
        <v>2742.85</v>
      </c>
      <c r="D40" s="11">
        <v>2310326.5798197999</v>
      </c>
      <c r="E40" s="11">
        <v>0</v>
      </c>
      <c r="F40" s="12">
        <v>297727</v>
      </c>
      <c r="G40" s="13">
        <v>1</v>
      </c>
      <c r="H40" s="14">
        <f>IF((((0.5*D40-F40)*G40)-(E40*0.5))&lt;0,0,ROUND((((0.5*D40-F40)*G40)-(E40*0.5)),0))</f>
        <v>857436</v>
      </c>
      <c r="I40" s="11">
        <v>307941</v>
      </c>
      <c r="J40" s="15">
        <v>1</v>
      </c>
      <c r="K40" s="14">
        <f>IF((((0.5*D40-I40)*J40)-(E40*0.5))&lt;0,0,ROUND((((0.5*D40-I40)*J40)-(E40*0.5)),0))</f>
        <v>847222</v>
      </c>
      <c r="L40" s="16">
        <f>H40+K40</f>
        <v>1704658</v>
      </c>
    </row>
    <row r="41" spans="1:12" x14ac:dyDescent="0.4">
      <c r="A41" s="9">
        <v>64002</v>
      </c>
      <c r="B41" s="9" t="s">
        <v>159</v>
      </c>
      <c r="C41" s="10">
        <v>385</v>
      </c>
      <c r="D41" s="11">
        <v>262278.08278</v>
      </c>
      <c r="E41" s="11">
        <v>0</v>
      </c>
      <c r="F41" s="12">
        <v>70121</v>
      </c>
      <c r="G41" s="13">
        <v>1</v>
      </c>
      <c r="H41" s="14">
        <f>IF((((0.5*D41-F41)*G41)-(E41*0.5))&lt;0,0,ROUND((((0.5*D41-F41)*G41)-(E41*0.5)),0))</f>
        <v>61018</v>
      </c>
      <c r="I41" s="11">
        <v>78295</v>
      </c>
      <c r="J41" s="15">
        <v>1</v>
      </c>
      <c r="K41" s="14">
        <f>IF((((0.5*D41-I41)*J41)-(E41*0.5))&lt;0,0,ROUND((((0.5*D41-I41)*J41)-(E41*0.5)),0))</f>
        <v>52844</v>
      </c>
      <c r="L41" s="16">
        <f>H41+K41</f>
        <v>113862</v>
      </c>
    </row>
    <row r="42" spans="1:12" x14ac:dyDescent="0.4">
      <c r="A42" s="9">
        <v>20001</v>
      </c>
      <c r="B42" s="9" t="s">
        <v>56</v>
      </c>
      <c r="C42" s="10">
        <v>333</v>
      </c>
      <c r="D42" s="11">
        <v>564316.16692400002</v>
      </c>
      <c r="E42" s="11">
        <v>0</v>
      </c>
      <c r="F42" s="12">
        <v>71125</v>
      </c>
      <c r="G42" s="13">
        <v>1</v>
      </c>
      <c r="H42" s="14">
        <f>IF((((0.5*D42-F42)*G42)-(E42*0.5))&lt;0,0,ROUND((((0.5*D42-F42)*G42)-(E42*0.5)),0))</f>
        <v>211033</v>
      </c>
      <c r="I42" s="11">
        <v>78959</v>
      </c>
      <c r="J42" s="15">
        <v>1</v>
      </c>
      <c r="K42" s="14">
        <f>IF((((0.5*D42-I42)*J42)-(E42*0.5))&lt;0,0,ROUND((((0.5*D42-I42)*J42)-(E42*0.5)),0))</f>
        <v>203199</v>
      </c>
      <c r="L42" s="16">
        <f>H42+K42</f>
        <v>414232</v>
      </c>
    </row>
    <row r="43" spans="1:12" x14ac:dyDescent="0.4">
      <c r="A43" s="9">
        <v>23001</v>
      </c>
      <c r="B43" s="9" t="s">
        <v>63</v>
      </c>
      <c r="C43" s="10">
        <v>164</v>
      </c>
      <c r="D43" s="11">
        <v>179549.675392</v>
      </c>
      <c r="E43" s="11">
        <v>0</v>
      </c>
      <c r="F43" s="12">
        <v>74028</v>
      </c>
      <c r="G43" s="13">
        <v>1</v>
      </c>
      <c r="H43" s="14">
        <f>IF((((0.5*D43-F43)*G43)-(E43*0.5))&lt;0,0,ROUND((((0.5*D43-F43)*G43)-(E43*0.5)),0))</f>
        <v>15747</v>
      </c>
      <c r="I43" s="11">
        <v>74741</v>
      </c>
      <c r="J43" s="15">
        <v>1</v>
      </c>
      <c r="K43" s="14">
        <f>IF((((0.5*D43-I43)*J43)-(E43*0.5))&lt;0,0,ROUND((((0.5*D43-I43)*J43)-(E43*0.5)),0))</f>
        <v>15034</v>
      </c>
      <c r="L43" s="16">
        <f>H43+K43</f>
        <v>30781</v>
      </c>
    </row>
    <row r="44" spans="1:12" x14ac:dyDescent="0.4">
      <c r="A44" s="9">
        <v>22005</v>
      </c>
      <c r="B44" s="9" t="s">
        <v>61</v>
      </c>
      <c r="C44" s="10">
        <v>138</v>
      </c>
      <c r="D44" s="11">
        <v>90115.757463999995</v>
      </c>
      <c r="E44" s="11">
        <v>258499.40000000002</v>
      </c>
      <c r="F44" s="12">
        <v>188709</v>
      </c>
      <c r="G44" s="13">
        <v>0.26</v>
      </c>
      <c r="H44" s="14">
        <f>IF((((0.5*D44-F44)*G44)-(E44*0.5))&lt;0,0,ROUND((((0.5*D44-F44)*G44)-(E44*0.5)),0))</f>
        <v>0</v>
      </c>
      <c r="I44" s="11">
        <v>215883</v>
      </c>
      <c r="J44" s="15">
        <v>0.16</v>
      </c>
      <c r="K44" s="14">
        <f>IF((((0.5*D44-I44)*J44)-(E44*0.5))&lt;0,0,ROUND((((0.5*D44-I44)*J44)-(E44*0.5)),0))</f>
        <v>0</v>
      </c>
      <c r="L44" s="16">
        <f>H44+K44</f>
        <v>0</v>
      </c>
    </row>
    <row r="45" spans="1:12" x14ac:dyDescent="0.4">
      <c r="A45" s="9">
        <v>16002</v>
      </c>
      <c r="B45" s="9" t="s">
        <v>49</v>
      </c>
      <c r="C45" s="10">
        <v>21</v>
      </c>
      <c r="D45" s="11">
        <v>10121.521788</v>
      </c>
      <c r="E45" s="11">
        <v>0</v>
      </c>
      <c r="F45" s="12">
        <v>22843</v>
      </c>
      <c r="G45" s="13">
        <v>0.16</v>
      </c>
      <c r="H45" s="14">
        <f>IF((((0.5*D45-F45)*G45)-(E45*0.5))&lt;0,0,ROUND((((0.5*D45-F45)*G45)-(E45*0.5)),0))</f>
        <v>0</v>
      </c>
      <c r="I45" s="11">
        <v>22813</v>
      </c>
      <c r="J45" s="15">
        <v>0.16</v>
      </c>
      <c r="K45" s="14">
        <f>IF((((0.5*D45-I45)*J45)-(E45*0.5))&lt;0,0,ROUND((((0.5*D45-I45)*J45)-(E45*0.5)),0))</f>
        <v>0</v>
      </c>
      <c r="L45" s="16">
        <f>H45+K45</f>
        <v>0</v>
      </c>
    </row>
    <row r="46" spans="1:12" x14ac:dyDescent="0.4">
      <c r="A46" s="9">
        <v>61007</v>
      </c>
      <c r="B46" s="9" t="s">
        <v>153</v>
      </c>
      <c r="C46" s="10">
        <v>706.86</v>
      </c>
      <c r="D46" s="11">
        <v>494495.44338408002</v>
      </c>
      <c r="E46" s="11">
        <v>0</v>
      </c>
      <c r="F46" s="12">
        <v>291883</v>
      </c>
      <c r="G46" s="13">
        <v>1</v>
      </c>
      <c r="H46" s="14">
        <f>IF((((0.5*D46-F46)*G46)-(E46*0.5))&lt;0,0,ROUND((((0.5*D46-F46)*G46)-(E46*0.5)),0))</f>
        <v>0</v>
      </c>
      <c r="I46" s="11">
        <v>298919</v>
      </c>
      <c r="J46" s="15">
        <v>1</v>
      </c>
      <c r="K46" s="14">
        <f>IF((((0.5*D46-I46)*J46)-(E46*0.5))&lt;0,0,ROUND((((0.5*D46-I46)*J46)-(E46*0.5)),0))</f>
        <v>0</v>
      </c>
      <c r="L46" s="16">
        <f>H46+K46</f>
        <v>0</v>
      </c>
    </row>
    <row r="47" spans="1:12" x14ac:dyDescent="0.4">
      <c r="A47" s="9">
        <v>5003</v>
      </c>
      <c r="B47" s="9" t="s">
        <v>22</v>
      </c>
      <c r="C47" s="10">
        <v>288</v>
      </c>
      <c r="D47" s="11">
        <v>226671.04166400002</v>
      </c>
      <c r="E47" s="11">
        <v>0</v>
      </c>
      <c r="F47" s="12">
        <v>158685</v>
      </c>
      <c r="G47" s="13">
        <v>1</v>
      </c>
      <c r="H47" s="14">
        <f>IF((((0.5*D47-F47)*G47)-(E47*0.5))&lt;0,0,ROUND((((0.5*D47-F47)*G47)-(E47*0.5)),0))</f>
        <v>0</v>
      </c>
      <c r="I47" s="11">
        <v>182175</v>
      </c>
      <c r="J47" s="15">
        <v>1</v>
      </c>
      <c r="K47" s="14">
        <f>IF((((0.5*D47-I47)*J47)-(E47*0.5))&lt;0,0,ROUND((((0.5*D47-I47)*J47)-(E47*0.5)),0))</f>
        <v>0</v>
      </c>
      <c r="L47" s="16">
        <f>H47+K47</f>
        <v>0</v>
      </c>
    </row>
    <row r="48" spans="1:12" x14ac:dyDescent="0.4">
      <c r="A48" s="9">
        <v>28002</v>
      </c>
      <c r="B48" s="9" t="s">
        <v>75</v>
      </c>
      <c r="C48" s="10">
        <v>270</v>
      </c>
      <c r="D48" s="11">
        <v>195234.91156000001</v>
      </c>
      <c r="E48" s="11">
        <v>0</v>
      </c>
      <c r="F48" s="12">
        <v>158579</v>
      </c>
      <c r="G48" s="13">
        <v>1</v>
      </c>
      <c r="H48" s="14">
        <f>IF((((0.5*D48-F48)*G48)-(E48*0.5))&lt;0,0,ROUND((((0.5*D48-F48)*G48)-(E48*0.5)),0))</f>
        <v>0</v>
      </c>
      <c r="I48" s="11">
        <v>166323</v>
      </c>
      <c r="J48" s="15">
        <v>1</v>
      </c>
      <c r="K48" s="14">
        <f>IF((((0.5*D48-I48)*J48)-(E48*0.5))&lt;0,0,ROUND((((0.5*D48-I48)*J48)-(E48*0.5)),0))</f>
        <v>0</v>
      </c>
      <c r="L48" s="16">
        <f>H48+K48</f>
        <v>0</v>
      </c>
    </row>
    <row r="49" spans="1:12" x14ac:dyDescent="0.4">
      <c r="A49" s="9">
        <v>17001</v>
      </c>
      <c r="B49" s="9" t="s">
        <v>50</v>
      </c>
      <c r="C49" s="10">
        <v>248.6</v>
      </c>
      <c r="D49" s="11">
        <v>192834.90888080001</v>
      </c>
      <c r="E49" s="11">
        <v>0</v>
      </c>
      <c r="F49" s="12">
        <v>74391</v>
      </c>
      <c r="G49" s="13">
        <v>1</v>
      </c>
      <c r="H49" s="14">
        <f>IF((((0.5*D49-F49)*G49)-(E49*0.5))&lt;0,0,ROUND((((0.5*D49-F49)*G49)-(E49*0.5)),0))</f>
        <v>22026</v>
      </c>
      <c r="I49" s="11">
        <v>78686</v>
      </c>
      <c r="J49" s="15">
        <v>1</v>
      </c>
      <c r="K49" s="14">
        <f>IF((((0.5*D49-I49)*J49)-(E49*0.5))&lt;0,0,ROUND((((0.5*D49-I49)*J49)-(E49*0.5)),0))</f>
        <v>17731</v>
      </c>
      <c r="L49" s="16">
        <f>H49+K49</f>
        <v>39757</v>
      </c>
    </row>
    <row r="50" spans="1:12" x14ac:dyDescent="0.4">
      <c r="A50" s="9">
        <v>44001</v>
      </c>
      <c r="B50" s="9" t="s">
        <v>107</v>
      </c>
      <c r="C50" s="10">
        <v>146</v>
      </c>
      <c r="D50" s="11">
        <v>140409.275288</v>
      </c>
      <c r="E50" s="11">
        <v>181356.06</v>
      </c>
      <c r="F50" s="12">
        <v>186315</v>
      </c>
      <c r="G50" s="13">
        <v>0.44</v>
      </c>
      <c r="H50" s="14">
        <f>IF((((0.5*D50-F50)*G50)-(E50*0.5))&lt;0,0,ROUND((((0.5*D50-F50)*G50)-(E50*0.5)),0))</f>
        <v>0</v>
      </c>
      <c r="I50" s="11">
        <v>203922</v>
      </c>
      <c r="J50" s="15">
        <v>0.27</v>
      </c>
      <c r="K50" s="14">
        <f>IF((((0.5*D50-I50)*J50)-(E50*0.5))&lt;0,0,ROUND((((0.5*D50-I50)*J50)-(E50*0.5)),0))</f>
        <v>0</v>
      </c>
      <c r="L50" s="16">
        <f>H50+K50</f>
        <v>0</v>
      </c>
    </row>
    <row r="51" spans="1:12" x14ac:dyDescent="0.4">
      <c r="A51" s="9">
        <v>46002</v>
      </c>
      <c r="B51" s="9" t="s">
        <v>112</v>
      </c>
      <c r="C51" s="10">
        <v>200</v>
      </c>
      <c r="D51" s="11">
        <v>139574.07560000001</v>
      </c>
      <c r="E51" s="11">
        <v>0</v>
      </c>
      <c r="F51" s="12">
        <v>55199</v>
      </c>
      <c r="G51" s="13">
        <v>1</v>
      </c>
      <c r="H51" s="14">
        <f>IF((((0.5*D51-F51)*G51)-(E51*0.5))&lt;0,0,ROUND((((0.5*D51-F51)*G51)-(E51*0.5)),0))</f>
        <v>14588</v>
      </c>
      <c r="I51" s="11">
        <v>60148</v>
      </c>
      <c r="J51" s="15">
        <v>1</v>
      </c>
      <c r="K51" s="14">
        <f>IF((((0.5*D51-I51)*J51)-(E51*0.5))&lt;0,0,ROUND((((0.5*D51-I51)*J51)-(E51*0.5)),0))</f>
        <v>9639</v>
      </c>
      <c r="L51" s="16">
        <f>H51+K51</f>
        <v>24227</v>
      </c>
    </row>
    <row r="52" spans="1:12" x14ac:dyDescent="0.4">
      <c r="A52" s="9">
        <v>24004</v>
      </c>
      <c r="B52" s="9" t="s">
        <v>66</v>
      </c>
      <c r="C52" s="10">
        <v>312</v>
      </c>
      <c r="D52" s="11">
        <v>267493.87513599999</v>
      </c>
      <c r="E52" s="11">
        <v>198009.96999999997</v>
      </c>
      <c r="F52" s="12">
        <v>345156</v>
      </c>
      <c r="G52" s="13">
        <v>0.3</v>
      </c>
      <c r="H52" s="14">
        <f>IF((((0.5*D52-F52)*G52)-(E52*0.5))&lt;0,0,ROUND((((0.5*D52-F52)*G52)-(E52*0.5)),0))</f>
        <v>0</v>
      </c>
      <c r="I52" s="11">
        <v>396925</v>
      </c>
      <c r="J52" s="15">
        <v>0.43</v>
      </c>
      <c r="K52" s="14">
        <f>IF((((0.5*D52-I52)*J52)-(E52*0.5))&lt;0,0,ROUND((((0.5*D52-I52)*J52)-(E52*0.5)),0))</f>
        <v>0</v>
      </c>
      <c r="L52" s="16">
        <f>H52+K52</f>
        <v>0</v>
      </c>
    </row>
    <row r="53" spans="1:12" x14ac:dyDescent="0.4">
      <c r="A53" s="9">
        <v>50003</v>
      </c>
      <c r="B53" s="9" t="s">
        <v>122</v>
      </c>
      <c r="C53" s="10">
        <v>660</v>
      </c>
      <c r="D53" s="11">
        <v>711479.19047999999</v>
      </c>
      <c r="E53" s="11">
        <v>0</v>
      </c>
      <c r="F53" s="12">
        <v>252454</v>
      </c>
      <c r="G53" s="13">
        <v>0.89</v>
      </c>
      <c r="H53" s="14">
        <f>IF((((0.5*D53-F53)*G53)-(E53*0.5))&lt;0,0,ROUND((((0.5*D53-F53)*G53)-(E53*0.5)),0))</f>
        <v>91924</v>
      </c>
      <c r="I53" s="11">
        <v>271022</v>
      </c>
      <c r="J53" s="15">
        <v>1</v>
      </c>
      <c r="K53" s="14">
        <f>IF((((0.5*D53-I53)*J53)-(E53*0.5))&lt;0,0,ROUND((((0.5*D53-I53)*J53)-(E53*0.5)),0))</f>
        <v>84718</v>
      </c>
      <c r="L53" s="16">
        <f>H53+K53</f>
        <v>176642</v>
      </c>
    </row>
    <row r="54" spans="1:12" x14ac:dyDescent="0.4">
      <c r="A54" s="9">
        <v>14001</v>
      </c>
      <c r="B54" s="9" t="s">
        <v>41</v>
      </c>
      <c r="C54" s="10">
        <v>207</v>
      </c>
      <c r="D54" s="11">
        <v>160983.20619599998</v>
      </c>
      <c r="E54" s="11">
        <v>0</v>
      </c>
      <c r="F54" s="12">
        <v>69889</v>
      </c>
      <c r="G54" s="13">
        <v>1</v>
      </c>
      <c r="H54" s="14">
        <f>IF((((0.5*D54-F54)*G54)-(E54*0.5))&lt;0,0,ROUND((((0.5*D54-F54)*G54)-(E54*0.5)),0))</f>
        <v>10603</v>
      </c>
      <c r="I54" s="11">
        <v>74214</v>
      </c>
      <c r="J54" s="15">
        <v>1</v>
      </c>
      <c r="K54" s="14">
        <f>IF((((0.5*D54-I54)*J54)-(E54*0.5))&lt;0,0,ROUND((((0.5*D54-I54)*J54)-(E54*0.5)),0))</f>
        <v>6278</v>
      </c>
      <c r="L54" s="16">
        <f>H54+K54</f>
        <v>16881</v>
      </c>
    </row>
    <row r="55" spans="1:12" x14ac:dyDescent="0.4">
      <c r="A55" s="9">
        <v>6002</v>
      </c>
      <c r="B55" s="9" t="s">
        <v>26</v>
      </c>
      <c r="C55" s="10">
        <v>179</v>
      </c>
      <c r="D55" s="11">
        <v>180685.523812</v>
      </c>
      <c r="E55" s="11">
        <v>259804.81</v>
      </c>
      <c r="F55" s="12">
        <v>120093</v>
      </c>
      <c r="G55" s="13">
        <v>1</v>
      </c>
      <c r="H55" s="14">
        <f>IF((((0.5*D55-F55)*G55)-(E55*0.5))&lt;0,0,ROUND((((0.5*D55-F55)*G55)-(E55*0.5)),0))</f>
        <v>0</v>
      </c>
      <c r="I55" s="11">
        <v>135753</v>
      </c>
      <c r="J55" s="15">
        <v>1</v>
      </c>
      <c r="K55" s="14">
        <f>IF((((0.5*D55-I55)*J55)-(E55*0.5))&lt;0,0,ROUND((((0.5*D55-I55)*J55)-(E55*0.5)),0))</f>
        <v>0</v>
      </c>
      <c r="L55" s="16">
        <f>H55+K55</f>
        <v>0</v>
      </c>
    </row>
    <row r="56" spans="1:12" x14ac:dyDescent="0.4">
      <c r="A56" s="9">
        <v>33001</v>
      </c>
      <c r="B56" s="9" t="s">
        <v>82</v>
      </c>
      <c r="C56" s="10">
        <v>408.99</v>
      </c>
      <c r="D56" s="11">
        <v>376081.75647972006</v>
      </c>
      <c r="E56" s="11">
        <v>0</v>
      </c>
      <c r="F56" s="12">
        <v>205795</v>
      </c>
      <c r="G56" s="13">
        <v>1</v>
      </c>
      <c r="H56" s="14">
        <f>IF((((0.5*D56-F56)*G56)-(E56*0.5))&lt;0,0,ROUND((((0.5*D56-F56)*G56)-(E56*0.5)),0))</f>
        <v>0</v>
      </c>
      <c r="I56" s="11">
        <v>217431</v>
      </c>
      <c r="J56" s="15">
        <v>1</v>
      </c>
      <c r="K56" s="14">
        <f>IF((((0.5*D56-I56)*J56)-(E56*0.5))&lt;0,0,ROUND((((0.5*D56-I56)*J56)-(E56*0.5)),0))</f>
        <v>0</v>
      </c>
      <c r="L56" s="16">
        <f>H56+K56</f>
        <v>0</v>
      </c>
    </row>
    <row r="57" spans="1:12" x14ac:dyDescent="0.4">
      <c r="A57" s="9">
        <v>49004</v>
      </c>
      <c r="B57" s="9" t="s">
        <v>118</v>
      </c>
      <c r="C57" s="10">
        <v>505</v>
      </c>
      <c r="D57" s="11">
        <v>434709.50014000002</v>
      </c>
      <c r="E57" s="11">
        <v>0</v>
      </c>
      <c r="F57" s="12">
        <v>153223</v>
      </c>
      <c r="G57" s="13">
        <v>1</v>
      </c>
      <c r="H57" s="14">
        <f>IF((((0.5*D57-F57)*G57)-(E57*0.5))&lt;0,0,ROUND((((0.5*D57-F57)*G57)-(E57*0.5)),0))</f>
        <v>64132</v>
      </c>
      <c r="I57" s="11">
        <v>159872</v>
      </c>
      <c r="J57" s="15">
        <v>1</v>
      </c>
      <c r="K57" s="14">
        <f>IF((((0.5*D57-I57)*J57)-(E57*0.5))&lt;0,0,ROUND((((0.5*D57-I57)*J57)-(E57*0.5)),0))</f>
        <v>57483</v>
      </c>
      <c r="L57" s="16">
        <f>H57+K57</f>
        <v>121615</v>
      </c>
    </row>
    <row r="58" spans="1:12" x14ac:dyDescent="0.4">
      <c r="A58" s="9">
        <v>63001</v>
      </c>
      <c r="B58" s="9" t="s">
        <v>157</v>
      </c>
      <c r="C58" s="10">
        <v>280</v>
      </c>
      <c r="D58" s="11">
        <v>270677.72383999999</v>
      </c>
      <c r="E58" s="11">
        <v>0</v>
      </c>
      <c r="F58" s="12">
        <v>69287</v>
      </c>
      <c r="G58" s="13">
        <v>1</v>
      </c>
      <c r="H58" s="14">
        <f>IF((((0.5*D58-F58)*G58)-(E58*0.5))&lt;0,0,ROUND((((0.5*D58-F58)*G58)-(E58*0.5)),0))</f>
        <v>66052</v>
      </c>
      <c r="I58" s="11">
        <v>72577</v>
      </c>
      <c r="J58" s="15">
        <v>1</v>
      </c>
      <c r="K58" s="14">
        <f>IF((((0.5*D58-I58)*J58)-(E58*0.5))&lt;0,0,ROUND((((0.5*D58-I58)*J58)-(E58*0.5)),0))</f>
        <v>62762</v>
      </c>
      <c r="L58" s="16">
        <f>H58+K58</f>
        <v>128814</v>
      </c>
    </row>
    <row r="59" spans="1:12" x14ac:dyDescent="0.4">
      <c r="A59" s="9">
        <v>53001</v>
      </c>
      <c r="B59" s="9" t="s">
        <v>131</v>
      </c>
      <c r="C59" s="10">
        <v>266</v>
      </c>
      <c r="D59" s="11">
        <v>250889.45264800001</v>
      </c>
      <c r="E59" s="11">
        <v>105123.70000000001</v>
      </c>
      <c r="F59" s="12">
        <v>124718</v>
      </c>
      <c r="G59" s="13">
        <v>1</v>
      </c>
      <c r="H59" s="14">
        <f>IF((((0.5*D59-F59)*G59)-(E59*0.5))&lt;0,0,ROUND((((0.5*D59-F59)*G59)-(E59*0.5)),0))</f>
        <v>0</v>
      </c>
      <c r="I59" s="11">
        <v>139524</v>
      </c>
      <c r="J59" s="15">
        <v>1</v>
      </c>
      <c r="K59" s="14">
        <f>IF((((0.5*D59-I59)*J59)-(E59*0.5))&lt;0,0,ROUND((((0.5*D59-I59)*J59)-(E59*0.5)),0))</f>
        <v>0</v>
      </c>
      <c r="L59" s="16">
        <f>H59+K59</f>
        <v>0</v>
      </c>
    </row>
    <row r="60" spans="1:12" x14ac:dyDescent="0.4">
      <c r="A60" s="9">
        <v>25003</v>
      </c>
      <c r="B60" s="9" t="s">
        <v>68</v>
      </c>
      <c r="C60" s="10">
        <v>116</v>
      </c>
      <c r="D60" s="11">
        <v>148184.29844800002</v>
      </c>
      <c r="E60" s="11">
        <v>112883.04999999999</v>
      </c>
      <c r="F60" s="12">
        <v>133634</v>
      </c>
      <c r="G60" s="13">
        <v>1</v>
      </c>
      <c r="H60" s="14">
        <f>IF((((0.5*D60-F60)*G60)-(E60*0.5))&lt;0,0,ROUND((((0.5*D60-F60)*G60)-(E60*0.5)),0))</f>
        <v>0</v>
      </c>
      <c r="I60" s="11">
        <v>146476</v>
      </c>
      <c r="J60" s="15">
        <v>1</v>
      </c>
      <c r="K60" s="14">
        <f>IF((((0.5*D60-I60)*J60)-(E60*0.5))&lt;0,0,ROUND((((0.5*D60-I60)*J60)-(E60*0.5)),0))</f>
        <v>0</v>
      </c>
      <c r="L60" s="16">
        <f>H60+K60</f>
        <v>0</v>
      </c>
    </row>
    <row r="61" spans="1:12" x14ac:dyDescent="0.4">
      <c r="A61" s="9">
        <v>26004</v>
      </c>
      <c r="B61" s="9" t="s">
        <v>71</v>
      </c>
      <c r="C61" s="10">
        <v>380</v>
      </c>
      <c r="D61" s="11">
        <v>313222.96664</v>
      </c>
      <c r="E61" s="11">
        <v>35995.579999999987</v>
      </c>
      <c r="F61" s="12">
        <v>142345</v>
      </c>
      <c r="G61" s="13">
        <v>1</v>
      </c>
      <c r="H61" s="14">
        <f>IF((((0.5*D61-F61)*G61)-(E61*0.5))&lt;0,0,ROUND((((0.5*D61-F61)*G61)-(E61*0.5)),0))</f>
        <v>0</v>
      </c>
      <c r="I61" s="11">
        <v>152185</v>
      </c>
      <c r="J61" s="15">
        <v>1</v>
      </c>
      <c r="K61" s="14">
        <f>IF((((0.5*D61-I61)*J61)-(E61*0.5))&lt;0,0,ROUND((((0.5*D61-I61)*J61)-(E61*0.5)),0))</f>
        <v>0</v>
      </c>
      <c r="L61" s="16">
        <f>H61+K61</f>
        <v>0</v>
      </c>
    </row>
    <row r="62" spans="1:12" x14ac:dyDescent="0.4">
      <c r="A62" s="9">
        <v>6006</v>
      </c>
      <c r="B62" s="9" t="s">
        <v>28</v>
      </c>
      <c r="C62" s="10">
        <v>599</v>
      </c>
      <c r="D62" s="11">
        <v>498140.82957200002</v>
      </c>
      <c r="E62" s="11">
        <v>66052.587500000052</v>
      </c>
      <c r="F62" s="12">
        <v>521412</v>
      </c>
      <c r="G62" s="13">
        <v>0.56000000000000005</v>
      </c>
      <c r="H62" s="14">
        <f>IF((((0.5*D62-F62)*G62)-(E62*0.5))&lt;0,0,ROUND((((0.5*D62-F62)*G62)-(E62*0.5)),0))</f>
        <v>0</v>
      </c>
      <c r="I62" s="11">
        <v>582282</v>
      </c>
      <c r="J62" s="15">
        <v>0.5</v>
      </c>
      <c r="K62" s="14">
        <f>IF((((0.5*D62-I62)*J62)-(E62*0.5))&lt;0,0,ROUND((((0.5*D62-I62)*J62)-(E62*0.5)),0))</f>
        <v>0</v>
      </c>
      <c r="L62" s="16">
        <f>H62+K62</f>
        <v>0</v>
      </c>
    </row>
    <row r="63" spans="1:12" x14ac:dyDescent="0.4">
      <c r="A63" s="9">
        <v>27001</v>
      </c>
      <c r="B63" s="9" t="s">
        <v>73</v>
      </c>
      <c r="C63" s="10">
        <v>306</v>
      </c>
      <c r="D63" s="11">
        <v>207987.09176799998</v>
      </c>
      <c r="E63" s="11">
        <v>551443.51</v>
      </c>
      <c r="F63" s="12">
        <v>217832</v>
      </c>
      <c r="G63" s="13">
        <v>0.65</v>
      </c>
      <c r="H63" s="14">
        <f>IF((((0.5*D63-F63)*G63)-(E63*0.5))&lt;0,0,ROUND((((0.5*D63-F63)*G63)-(E63*0.5)),0))</f>
        <v>0</v>
      </c>
      <c r="I63" s="11">
        <v>233488</v>
      </c>
      <c r="J63" s="15">
        <v>0.69</v>
      </c>
      <c r="K63" s="14">
        <f>IF((((0.5*D63-I63)*J63)-(E63*0.5))&lt;0,0,ROUND((((0.5*D63-I63)*J63)-(E63*0.5)),0))</f>
        <v>0</v>
      </c>
      <c r="L63" s="16">
        <f>H63+K63</f>
        <v>0</v>
      </c>
    </row>
    <row r="64" spans="1:12" x14ac:dyDescent="0.4">
      <c r="A64" s="9">
        <v>28003</v>
      </c>
      <c r="B64" s="9" t="s">
        <v>76</v>
      </c>
      <c r="C64" s="10">
        <v>755</v>
      </c>
      <c r="D64" s="11">
        <v>506633.69714000006</v>
      </c>
      <c r="E64" s="11">
        <v>0</v>
      </c>
      <c r="F64" s="12">
        <v>278384</v>
      </c>
      <c r="G64" s="13">
        <v>1</v>
      </c>
      <c r="H64" s="14">
        <f>IF((((0.5*D64-F64)*G64)-(E64*0.5))&lt;0,0,ROUND((((0.5*D64-F64)*G64)-(E64*0.5)),0))</f>
        <v>0</v>
      </c>
      <c r="I64" s="11">
        <v>300379</v>
      </c>
      <c r="J64" s="15">
        <v>1</v>
      </c>
      <c r="K64" s="14">
        <f>IF((((0.5*D64-I64)*J64)-(E64*0.5))&lt;0,0,ROUND((((0.5*D64-I64)*J64)-(E64*0.5)),0))</f>
        <v>0</v>
      </c>
      <c r="L64" s="16">
        <f>H64+K64</f>
        <v>0</v>
      </c>
    </row>
    <row r="65" spans="1:12" x14ac:dyDescent="0.4">
      <c r="A65" s="9">
        <v>30001</v>
      </c>
      <c r="B65" s="9" t="s">
        <v>78</v>
      </c>
      <c r="C65" s="10">
        <v>433</v>
      </c>
      <c r="D65" s="11">
        <v>462294.70972400001</v>
      </c>
      <c r="E65" s="11">
        <v>263.96199999999226</v>
      </c>
      <c r="F65" s="12">
        <v>173378</v>
      </c>
      <c r="G65" s="13">
        <v>1</v>
      </c>
      <c r="H65" s="14">
        <f>IF((((0.5*D65-F65)*G65)-(E65*0.5))&lt;0,0,ROUND((((0.5*D65-F65)*G65)-(E65*0.5)),0))</f>
        <v>57637</v>
      </c>
      <c r="I65" s="11">
        <v>184301</v>
      </c>
      <c r="J65" s="15">
        <v>1</v>
      </c>
      <c r="K65" s="14">
        <f>IF((((0.5*D65-I65)*J65)-(E65*0.5))&lt;0,0,ROUND((((0.5*D65-I65)*J65)-(E65*0.5)),0))</f>
        <v>46714</v>
      </c>
      <c r="L65" s="16">
        <f>H65+K65</f>
        <v>104351</v>
      </c>
    </row>
    <row r="66" spans="1:12" x14ac:dyDescent="0.4">
      <c r="A66" s="9">
        <v>31001</v>
      </c>
      <c r="B66" s="9" t="s">
        <v>80</v>
      </c>
      <c r="C66" s="10">
        <v>182</v>
      </c>
      <c r="D66" s="11">
        <v>99521.305495999986</v>
      </c>
      <c r="E66" s="11">
        <v>122056.43</v>
      </c>
      <c r="F66" s="12">
        <v>145039</v>
      </c>
      <c r="G66" s="13">
        <v>0.59</v>
      </c>
      <c r="H66" s="14">
        <f>IF((((0.5*D66-F66)*G66)-(E66*0.5))&lt;0,0,ROUND((((0.5*D66-F66)*G66)-(E66*0.5)),0))</f>
        <v>0</v>
      </c>
      <c r="I66" s="11">
        <v>158575</v>
      </c>
      <c r="J66" s="15">
        <v>0.55000000000000004</v>
      </c>
      <c r="K66" s="14">
        <f>IF((((0.5*D66-I66)*J66)-(E66*0.5))&lt;0,0,ROUND((((0.5*D66-I66)*J66)-(E66*0.5)),0))</f>
        <v>0</v>
      </c>
      <c r="L66" s="16">
        <f>H66+K66</f>
        <v>0</v>
      </c>
    </row>
    <row r="67" spans="1:12" x14ac:dyDescent="0.4">
      <c r="A67" s="9">
        <v>41002</v>
      </c>
      <c r="B67" s="9" t="s">
        <v>100</v>
      </c>
      <c r="C67" s="10">
        <v>4239.93</v>
      </c>
      <c r="D67" s="11">
        <v>3341337.8483140403</v>
      </c>
      <c r="E67" s="11">
        <v>0</v>
      </c>
      <c r="F67" s="12">
        <v>983495</v>
      </c>
      <c r="G67" s="13">
        <v>0.74</v>
      </c>
      <c r="H67" s="14">
        <f>IF((((0.5*D67-F67)*G67)-(E67*0.5))&lt;0,0,ROUND((((0.5*D67-F67)*G67)-(E67*0.5)),0))</f>
        <v>508509</v>
      </c>
      <c r="I67" s="11">
        <v>1043397</v>
      </c>
      <c r="J67" s="15">
        <v>0.98</v>
      </c>
      <c r="K67" s="14">
        <f>IF((((0.5*D67-I67)*J67)-(E67*0.5))&lt;0,0,ROUND((((0.5*D67-I67)*J67)-(E67*0.5)),0))</f>
        <v>614726</v>
      </c>
      <c r="L67" s="16">
        <f>H67+K67</f>
        <v>1123235</v>
      </c>
    </row>
    <row r="68" spans="1:12" x14ac:dyDescent="0.4">
      <c r="A68" s="9">
        <v>14002</v>
      </c>
      <c r="B68" s="9" t="s">
        <v>42</v>
      </c>
      <c r="C68" s="10">
        <v>173</v>
      </c>
      <c r="D68" s="11">
        <v>130587.86044399999</v>
      </c>
      <c r="E68" s="11">
        <v>0</v>
      </c>
      <c r="F68" s="12">
        <v>56091</v>
      </c>
      <c r="G68" s="13">
        <v>1</v>
      </c>
      <c r="H68" s="14">
        <f>IF((((0.5*D68-F68)*G68)-(E68*0.5))&lt;0,0,ROUND((((0.5*D68-F68)*G68)-(E68*0.5)),0))</f>
        <v>9203</v>
      </c>
      <c r="I68" s="11">
        <v>60107</v>
      </c>
      <c r="J68" s="15">
        <v>1</v>
      </c>
      <c r="K68" s="14">
        <f>IF((((0.5*D68-I68)*J68)-(E68*0.5))&lt;0,0,ROUND((((0.5*D68-I68)*J68)-(E68*0.5)),0))</f>
        <v>5187</v>
      </c>
      <c r="L68" s="16">
        <f>H68+K68</f>
        <v>14390</v>
      </c>
    </row>
    <row r="69" spans="1:12" x14ac:dyDescent="0.4">
      <c r="A69" s="9">
        <v>10001</v>
      </c>
      <c r="B69" s="9" t="s">
        <v>33</v>
      </c>
      <c r="C69" s="10">
        <v>121</v>
      </c>
      <c r="D69" s="11">
        <v>91331.264587999991</v>
      </c>
      <c r="E69" s="11">
        <v>0</v>
      </c>
      <c r="F69" s="12">
        <v>81495</v>
      </c>
      <c r="G69" s="13">
        <v>1</v>
      </c>
      <c r="H69" s="14">
        <f>IF((((0.5*D69-F69)*G69)-(E69*0.5))&lt;0,0,ROUND((((0.5*D69-F69)*G69)-(E69*0.5)),0))</f>
        <v>0</v>
      </c>
      <c r="I69" s="11">
        <v>91765</v>
      </c>
      <c r="J69" s="15">
        <v>1</v>
      </c>
      <c r="K69" s="14">
        <f>IF((((0.5*D69-I69)*J69)-(E69*0.5))&lt;0,0,ROUND((((0.5*D69-I69)*J69)-(E69*0.5)),0))</f>
        <v>0</v>
      </c>
      <c r="L69" s="16">
        <f>H69+K69</f>
        <v>0</v>
      </c>
    </row>
    <row r="70" spans="1:12" x14ac:dyDescent="0.4">
      <c r="A70" s="9">
        <v>34002</v>
      </c>
      <c r="B70" s="9" t="s">
        <v>86</v>
      </c>
      <c r="C70" s="10">
        <v>275</v>
      </c>
      <c r="D70" s="11">
        <v>214256.3677</v>
      </c>
      <c r="E70" s="11">
        <v>1235080.46</v>
      </c>
      <c r="F70" s="12">
        <v>326291</v>
      </c>
      <c r="G70" s="13">
        <v>0.37</v>
      </c>
      <c r="H70" s="14">
        <f>IF((((0.5*D70-F70)*G70)-(E70*0.5))&lt;0,0,ROUND((((0.5*D70-F70)*G70)-(E70*0.5)),0))</f>
        <v>0</v>
      </c>
      <c r="I70" s="11">
        <v>362532</v>
      </c>
      <c r="J70" s="15">
        <v>0.39</v>
      </c>
      <c r="K70" s="14">
        <f>IF((((0.5*D70-I70)*J70)-(E70*0.5))&lt;0,0,ROUND((((0.5*D70-I70)*J70)-(E70*0.5)),0))</f>
        <v>0</v>
      </c>
      <c r="L70" s="16">
        <f>H70+K70</f>
        <v>0</v>
      </c>
    </row>
    <row r="71" spans="1:12" x14ac:dyDescent="0.4">
      <c r="A71" s="9">
        <v>51002</v>
      </c>
      <c r="B71" s="9" t="s">
        <v>125</v>
      </c>
      <c r="C71" s="10">
        <v>541</v>
      </c>
      <c r="D71" s="11">
        <v>451749.83034800005</v>
      </c>
      <c r="E71" s="11">
        <v>100724.01000000007</v>
      </c>
      <c r="F71" s="12">
        <v>296781</v>
      </c>
      <c r="G71" s="13">
        <v>1</v>
      </c>
      <c r="H71" s="14">
        <f>IF((((0.5*D71-F71)*G71)-(E71*0.5))&lt;0,0,ROUND((((0.5*D71-F71)*G71)-(E71*0.5)),0))</f>
        <v>0</v>
      </c>
      <c r="I71" s="11">
        <v>281959</v>
      </c>
      <c r="J71" s="15">
        <v>1</v>
      </c>
      <c r="K71" s="14">
        <f>IF((((0.5*D71-I71)*J71)-(E71*0.5))&lt;0,0,ROUND((((0.5*D71-I71)*J71)-(E71*0.5)),0))</f>
        <v>0</v>
      </c>
      <c r="L71" s="16">
        <f>H71+K71</f>
        <v>0</v>
      </c>
    </row>
    <row r="72" spans="1:12" x14ac:dyDescent="0.4">
      <c r="A72" s="9">
        <v>56006</v>
      </c>
      <c r="B72" s="9" t="s">
        <v>141</v>
      </c>
      <c r="C72" s="10">
        <v>210</v>
      </c>
      <c r="D72" s="11">
        <v>207288.23788000003</v>
      </c>
      <c r="E72" s="11">
        <v>22536</v>
      </c>
      <c r="F72" s="12">
        <v>259591</v>
      </c>
      <c r="G72" s="13">
        <v>0.48</v>
      </c>
      <c r="H72" s="14">
        <f>IF((((0.5*D72-F72)*G72)-(E72*0.5))&lt;0,0,ROUND((((0.5*D72-F72)*G72)-(E72*0.5)),0))</f>
        <v>0</v>
      </c>
      <c r="I72" s="11">
        <v>290229</v>
      </c>
      <c r="J72" s="15">
        <v>0.51</v>
      </c>
      <c r="K72" s="14">
        <f>IF((((0.5*D72-I72)*J72)-(E72*0.5))&lt;0,0,ROUND((((0.5*D72-I72)*J72)-(E72*0.5)),0))</f>
        <v>0</v>
      </c>
      <c r="L72" s="16">
        <f>H72+K72</f>
        <v>0</v>
      </c>
    </row>
    <row r="73" spans="1:12" x14ac:dyDescent="0.4">
      <c r="A73" s="9">
        <v>23002</v>
      </c>
      <c r="B73" s="9" t="s">
        <v>64</v>
      </c>
      <c r="C73" s="10">
        <v>842.84</v>
      </c>
      <c r="D73" s="11">
        <v>750422.7268475201</v>
      </c>
      <c r="E73" s="11">
        <v>0</v>
      </c>
      <c r="F73" s="12">
        <v>216248</v>
      </c>
      <c r="G73" s="13">
        <v>1</v>
      </c>
      <c r="H73" s="14">
        <f>IF((((0.5*D73-F73)*G73)-(E73*0.5))&lt;0,0,ROUND((((0.5*D73-F73)*G73)-(E73*0.5)),0))</f>
        <v>158963</v>
      </c>
      <c r="I73" s="11">
        <v>215570</v>
      </c>
      <c r="J73" s="15">
        <v>1</v>
      </c>
      <c r="K73" s="14">
        <f>IF((((0.5*D73-I73)*J73)-(E73*0.5))&lt;0,0,ROUND((((0.5*D73-I73)*J73)-(E73*0.5)),0))</f>
        <v>159641</v>
      </c>
      <c r="L73" s="16">
        <f>H73+K73</f>
        <v>318604</v>
      </c>
    </row>
    <row r="74" spans="1:12" x14ac:dyDescent="0.4">
      <c r="A74" s="9">
        <v>53002</v>
      </c>
      <c r="B74" s="9" t="s">
        <v>132</v>
      </c>
      <c r="C74" s="10">
        <v>113</v>
      </c>
      <c r="D74" s="11">
        <v>109127.34676399999</v>
      </c>
      <c r="E74" s="11">
        <v>117359.22</v>
      </c>
      <c r="F74" s="12">
        <v>246194</v>
      </c>
      <c r="G74" s="13">
        <v>0.33</v>
      </c>
      <c r="H74" s="14">
        <f>IF((((0.5*D74-F74)*G74)-(E74*0.5))&lt;0,0,ROUND((((0.5*D74-F74)*G74)-(E74*0.5)),0))</f>
        <v>0</v>
      </c>
      <c r="I74" s="11">
        <v>284184</v>
      </c>
      <c r="J74" s="15">
        <v>0.43</v>
      </c>
      <c r="K74" s="14">
        <f>IF((((0.5*D74-I74)*J74)-(E74*0.5))&lt;0,0,ROUND((((0.5*D74-I74)*J74)-(E74*0.5)),0))</f>
        <v>0</v>
      </c>
      <c r="L74" s="16">
        <f>H74+K74</f>
        <v>0</v>
      </c>
    </row>
    <row r="75" spans="1:12" x14ac:dyDescent="0.4">
      <c r="A75" s="9">
        <v>48003</v>
      </c>
      <c r="B75" s="9" t="s">
        <v>114</v>
      </c>
      <c r="C75" s="10">
        <v>380.88</v>
      </c>
      <c r="D75" s="11">
        <v>444516.53660064004</v>
      </c>
      <c r="E75" s="11">
        <v>431483.94499999995</v>
      </c>
      <c r="F75" s="12">
        <v>323556</v>
      </c>
      <c r="G75" s="13">
        <v>0.89</v>
      </c>
      <c r="H75" s="14">
        <f>IF((((0.5*D75-F75)*G75)-(E75*0.5))&lt;0,0,ROUND((((0.5*D75-F75)*G75)-(E75*0.5)),0))</f>
        <v>0</v>
      </c>
      <c r="I75" s="11">
        <v>351396</v>
      </c>
      <c r="J75" s="15">
        <v>0.94</v>
      </c>
      <c r="K75" s="14">
        <f>IF((((0.5*D75-I75)*J75)-(E75*0.5))&lt;0,0,ROUND((((0.5*D75-I75)*J75)-(E75*0.5)),0))</f>
        <v>0</v>
      </c>
      <c r="L75" s="16">
        <f>H75+K75</f>
        <v>0</v>
      </c>
    </row>
    <row r="76" spans="1:12" x14ac:dyDescent="0.4">
      <c r="A76" s="9">
        <v>2002</v>
      </c>
      <c r="B76" s="9" t="s">
        <v>14</v>
      </c>
      <c r="C76" s="10">
        <v>2655.2799999999997</v>
      </c>
      <c r="D76" s="11">
        <v>2719289.7739638397</v>
      </c>
      <c r="E76" s="11">
        <v>317036.03999999992</v>
      </c>
      <c r="F76" s="12">
        <v>646240</v>
      </c>
      <c r="G76" s="13">
        <v>1</v>
      </c>
      <c r="H76" s="14">
        <f>IF((((0.5*D76-F76)*G76)-(E76*0.5))&lt;0,0,ROUND((((0.5*D76-F76)*G76)-(E76*0.5)),0))</f>
        <v>554887</v>
      </c>
      <c r="I76" s="11">
        <v>648247</v>
      </c>
      <c r="J76" s="15">
        <v>1</v>
      </c>
      <c r="K76" s="14">
        <f>IF((((0.5*D76-I76)*J76)-(E76*0.5))&lt;0,0,ROUND((((0.5*D76-I76)*J76)-(E76*0.5)),0))</f>
        <v>552880</v>
      </c>
      <c r="L76" s="16">
        <f>H76+K76</f>
        <v>1107767</v>
      </c>
    </row>
    <row r="77" spans="1:12" x14ac:dyDescent="0.4">
      <c r="A77" s="9">
        <v>22006</v>
      </c>
      <c r="B77" s="9" t="s">
        <v>62</v>
      </c>
      <c r="C77" s="10">
        <v>397.28</v>
      </c>
      <c r="D77" s="11">
        <v>339191.12313984003</v>
      </c>
      <c r="E77" s="11">
        <v>441577.13249999995</v>
      </c>
      <c r="F77" s="12">
        <v>280309</v>
      </c>
      <c r="G77" s="13">
        <v>0.89</v>
      </c>
      <c r="H77" s="14">
        <f>IF((((0.5*D77-F77)*G77)-(E77*0.5))&lt;0,0,ROUND((((0.5*D77-F77)*G77)-(E77*0.5)),0))</f>
        <v>0</v>
      </c>
      <c r="I77" s="11">
        <v>313319</v>
      </c>
      <c r="J77" s="15">
        <v>0.63</v>
      </c>
      <c r="K77" s="14">
        <f>IF((((0.5*D77-I77)*J77)-(E77*0.5))&lt;0,0,ROUND((((0.5*D77-I77)*J77)-(E77*0.5)),0))</f>
        <v>0</v>
      </c>
      <c r="L77" s="16">
        <f>H77+K77</f>
        <v>0</v>
      </c>
    </row>
    <row r="78" spans="1:12" x14ac:dyDescent="0.4">
      <c r="A78" s="9">
        <v>13003</v>
      </c>
      <c r="B78" s="9" t="s">
        <v>40</v>
      </c>
      <c r="C78" s="10">
        <v>292</v>
      </c>
      <c r="D78" s="11">
        <v>252457.52057599998</v>
      </c>
      <c r="E78" s="11">
        <v>302661.59749999997</v>
      </c>
      <c r="F78" s="12">
        <v>223012</v>
      </c>
      <c r="G78" s="13">
        <v>1</v>
      </c>
      <c r="H78" s="14">
        <f>IF((((0.5*D78-F78)*G78)-(E78*0.5))&lt;0,0,ROUND((((0.5*D78-F78)*G78)-(E78*0.5)),0))</f>
        <v>0</v>
      </c>
      <c r="I78" s="11">
        <v>236587</v>
      </c>
      <c r="J78" s="15">
        <v>1</v>
      </c>
      <c r="K78" s="14">
        <f>IF((((0.5*D78-I78)*J78)-(E78*0.5))&lt;0,0,ROUND((((0.5*D78-I78)*J78)-(E78*0.5)),0))</f>
        <v>0</v>
      </c>
      <c r="L78" s="16">
        <f>H78+K78</f>
        <v>0</v>
      </c>
    </row>
    <row r="79" spans="1:12" x14ac:dyDescent="0.4">
      <c r="A79" s="9">
        <v>2003</v>
      </c>
      <c r="B79" s="9" t="s">
        <v>15</v>
      </c>
      <c r="C79" s="10">
        <v>253.94</v>
      </c>
      <c r="D79" s="11">
        <v>145996.19727832</v>
      </c>
      <c r="E79" s="11">
        <v>12470.369999999995</v>
      </c>
      <c r="F79" s="12">
        <v>205096</v>
      </c>
      <c r="G79" s="13">
        <v>0.46</v>
      </c>
      <c r="H79" s="14">
        <f>IF((((0.5*D79-F79)*G79)-(E79*0.5))&lt;0,0,ROUND((((0.5*D79-F79)*G79)-(E79*0.5)),0))</f>
        <v>0</v>
      </c>
      <c r="I79" s="11">
        <v>227475</v>
      </c>
      <c r="J79" s="15">
        <v>0.65</v>
      </c>
      <c r="K79" s="14">
        <f>IF((((0.5*D79-I79)*J79)-(E79*0.5))&lt;0,0,ROUND((((0.5*D79-I79)*J79)-(E79*0.5)),0))</f>
        <v>0</v>
      </c>
      <c r="L79" s="16">
        <f>H79+K79</f>
        <v>0</v>
      </c>
    </row>
    <row r="80" spans="1:12" x14ac:dyDescent="0.4">
      <c r="A80" s="9">
        <v>37003</v>
      </c>
      <c r="B80" s="9" t="s">
        <v>89</v>
      </c>
      <c r="C80" s="10">
        <v>198.9</v>
      </c>
      <c r="D80" s="11">
        <v>152480.1906492</v>
      </c>
      <c r="E80" s="11">
        <v>948511.11</v>
      </c>
      <c r="F80" s="12">
        <v>155775</v>
      </c>
      <c r="G80" s="13">
        <v>0.77</v>
      </c>
      <c r="H80" s="14">
        <f>IF((((0.5*D80-F80)*G80)-(E80*0.5))&lt;0,0,ROUND((((0.5*D80-F80)*G80)-(E80*0.5)),0))</f>
        <v>0</v>
      </c>
      <c r="I80" s="11">
        <v>165106</v>
      </c>
      <c r="J80" s="15">
        <v>0.61</v>
      </c>
      <c r="K80" s="14">
        <f>IF((((0.5*D80-I80)*J80)-(E80*0.5))&lt;0,0,ROUND((((0.5*D80-I80)*J80)-(E80*0.5)),0))</f>
        <v>0</v>
      </c>
      <c r="L80" s="16">
        <f>H80+K80</f>
        <v>0</v>
      </c>
    </row>
    <row r="81" spans="1:12" x14ac:dyDescent="0.4">
      <c r="A81" s="9">
        <v>35002</v>
      </c>
      <c r="B81" s="9" t="s">
        <v>87</v>
      </c>
      <c r="C81" s="10">
        <v>368</v>
      </c>
      <c r="D81" s="11">
        <v>293902.159904</v>
      </c>
      <c r="E81" s="11">
        <v>74279.852499999994</v>
      </c>
      <c r="F81" s="12">
        <v>151485</v>
      </c>
      <c r="G81" s="13">
        <v>1</v>
      </c>
      <c r="H81" s="14">
        <f>IF((((0.5*D81-F81)*G81)-(E81*0.5))&lt;0,0,ROUND((((0.5*D81-F81)*G81)-(E81*0.5)),0))</f>
        <v>0</v>
      </c>
      <c r="I81" s="11">
        <v>167656</v>
      </c>
      <c r="J81" s="15">
        <v>1</v>
      </c>
      <c r="K81" s="14">
        <f>IF((((0.5*D81-I81)*J81)-(E81*0.5))&lt;0,0,ROUND((((0.5*D81-I81)*J81)-(E81*0.5)),0))</f>
        <v>0</v>
      </c>
      <c r="L81" s="16">
        <f>H81+K81</f>
        <v>0</v>
      </c>
    </row>
    <row r="82" spans="1:12" x14ac:dyDescent="0.4">
      <c r="A82" s="9">
        <v>7002</v>
      </c>
      <c r="B82" s="9" t="s">
        <v>30</v>
      </c>
      <c r="C82" s="10">
        <v>300</v>
      </c>
      <c r="D82" s="11">
        <v>260787.1684</v>
      </c>
      <c r="E82" s="11">
        <v>70136.640000000014</v>
      </c>
      <c r="F82" s="12">
        <v>187919</v>
      </c>
      <c r="G82" s="13">
        <v>0.48</v>
      </c>
      <c r="H82" s="14">
        <f>IF((((0.5*D82-F82)*G82)-(E82*0.5))&lt;0,0,ROUND((((0.5*D82-F82)*G82)-(E82*0.5)),0))</f>
        <v>0</v>
      </c>
      <c r="I82" s="11">
        <v>210098</v>
      </c>
      <c r="J82" s="15">
        <v>0.47</v>
      </c>
      <c r="K82" s="14">
        <f>IF((((0.5*D82-I82)*J82)-(E82*0.5))&lt;0,0,ROUND((((0.5*D82-I82)*J82)-(E82*0.5)),0))</f>
        <v>0</v>
      </c>
      <c r="L82" s="16">
        <f>H82+K82</f>
        <v>0</v>
      </c>
    </row>
    <row r="83" spans="1:12" x14ac:dyDescent="0.4">
      <c r="A83" s="9">
        <v>38003</v>
      </c>
      <c r="B83" s="9" t="s">
        <v>92</v>
      </c>
      <c r="C83" s="10">
        <v>165</v>
      </c>
      <c r="D83" s="11">
        <v>161950.73262</v>
      </c>
      <c r="E83" s="11">
        <v>0</v>
      </c>
      <c r="F83" s="12">
        <v>127543</v>
      </c>
      <c r="G83" s="13">
        <v>1</v>
      </c>
      <c r="H83" s="14">
        <f>IF((((0.5*D83-F83)*G83)-(E83*0.5))&lt;0,0,ROUND((((0.5*D83-F83)*G83)-(E83*0.5)),0))</f>
        <v>0</v>
      </c>
      <c r="I83" s="11">
        <v>140284</v>
      </c>
      <c r="J83" s="15">
        <v>1</v>
      </c>
      <c r="K83" s="14">
        <f>IF((((0.5*D83-I83)*J83)-(E83*0.5))&lt;0,0,ROUND((((0.5*D83-I83)*J83)-(E83*0.5)),0))</f>
        <v>0</v>
      </c>
      <c r="L83" s="16">
        <f>H83+K83</f>
        <v>0</v>
      </c>
    </row>
    <row r="84" spans="1:12" x14ac:dyDescent="0.4">
      <c r="A84" s="9">
        <v>45005</v>
      </c>
      <c r="B84" s="17" t="s">
        <v>110</v>
      </c>
      <c r="C84" s="10">
        <v>218</v>
      </c>
      <c r="D84" s="11">
        <v>201689.305704</v>
      </c>
      <c r="E84" s="11">
        <v>391827.07</v>
      </c>
      <c r="F84" s="12">
        <v>203430</v>
      </c>
      <c r="G84" s="13">
        <v>0.44</v>
      </c>
      <c r="H84" s="14">
        <f>IF((((0.5*D84-F84)*G84)-(E84*0.5))&lt;0,0,ROUND((((0.5*D84-F84)*G84)-(E84*0.5)),0))</f>
        <v>0</v>
      </c>
      <c r="I84" s="11">
        <v>228999</v>
      </c>
      <c r="J84" s="15">
        <v>0.47</v>
      </c>
      <c r="K84" s="14">
        <f>IF((((0.5*D84-I84)*J84)-(E84*0.5))&lt;0,0,ROUND((((0.5*D84-I84)*J84)-(E84*0.5)),0))</f>
        <v>0</v>
      </c>
      <c r="L84" s="16">
        <f>H84+K84</f>
        <v>0</v>
      </c>
    </row>
    <row r="85" spans="1:12" x14ac:dyDescent="0.4">
      <c r="A85" s="9">
        <v>40001</v>
      </c>
      <c r="B85" s="9" t="s">
        <v>97</v>
      </c>
      <c r="C85" s="10">
        <v>822.67</v>
      </c>
      <c r="D85" s="11">
        <v>664240.06615875999</v>
      </c>
      <c r="E85" s="11">
        <v>0</v>
      </c>
      <c r="F85" s="12">
        <v>525744</v>
      </c>
      <c r="G85" s="13">
        <v>1</v>
      </c>
      <c r="H85" s="14">
        <f>IF((((0.5*D85-F85)*G85)-(E85*0.5))&lt;0,0,ROUND((((0.5*D85-F85)*G85)-(E85*0.5)),0))</f>
        <v>0</v>
      </c>
      <c r="I85" s="11">
        <v>515768</v>
      </c>
      <c r="J85" s="15">
        <v>1</v>
      </c>
      <c r="K85" s="14">
        <f>IF((((0.5*D85-I85)*J85)-(E85*0.5))&lt;0,0,ROUND((((0.5*D85-I85)*J85)-(E85*0.5)),0))</f>
        <v>0</v>
      </c>
      <c r="L85" s="16">
        <f>H85+K85</f>
        <v>0</v>
      </c>
    </row>
    <row r="86" spans="1:12" x14ac:dyDescent="0.4">
      <c r="A86" s="9">
        <v>52004</v>
      </c>
      <c r="B86" s="9" t="s">
        <v>130</v>
      </c>
      <c r="C86" s="10">
        <v>274.94</v>
      </c>
      <c r="D86" s="11">
        <v>195935.40906631999</v>
      </c>
      <c r="E86" s="11">
        <v>174186.59000000003</v>
      </c>
      <c r="F86" s="12">
        <v>148013</v>
      </c>
      <c r="G86" s="13">
        <v>1</v>
      </c>
      <c r="H86" s="14">
        <f>IF((((0.5*D86-F86)*G86)-(E86*0.5))&lt;0,0,ROUND((((0.5*D86-F86)*G86)-(E86*0.5)),0))</f>
        <v>0</v>
      </c>
      <c r="I86" s="11">
        <v>165297</v>
      </c>
      <c r="J86" s="15">
        <v>1</v>
      </c>
      <c r="K86" s="14">
        <f>IF((((0.5*D86-I86)*J86)-(E86*0.5))&lt;0,0,ROUND((((0.5*D86-I86)*J86)-(E86*0.5)),0))</f>
        <v>0</v>
      </c>
      <c r="L86" s="16">
        <f>H86+K86</f>
        <v>0</v>
      </c>
    </row>
    <row r="87" spans="1:12" x14ac:dyDescent="0.4">
      <c r="A87" s="9">
        <v>41004</v>
      </c>
      <c r="B87" s="9" t="s">
        <v>101</v>
      </c>
      <c r="C87" s="10">
        <v>1053</v>
      </c>
      <c r="D87" s="11">
        <v>883317.14108399989</v>
      </c>
      <c r="E87" s="11">
        <v>52578.499999999942</v>
      </c>
      <c r="F87" s="12">
        <v>301762</v>
      </c>
      <c r="G87" s="13">
        <v>1</v>
      </c>
      <c r="H87" s="14">
        <f>IF((((0.5*D87-F87)*G87)-(E87*0.5))&lt;0,0,ROUND((((0.5*D87-F87)*G87)-(E87*0.5)),0))</f>
        <v>113607</v>
      </c>
      <c r="I87" s="11">
        <v>317778</v>
      </c>
      <c r="J87" s="15">
        <v>1</v>
      </c>
      <c r="K87" s="14">
        <f>IF((((0.5*D87-I87)*J87)-(E87*0.5))&lt;0,0,ROUND((((0.5*D87-I87)*J87)-(E87*0.5)),0))</f>
        <v>97591</v>
      </c>
      <c r="L87" s="16">
        <f>H87+K87</f>
        <v>211198</v>
      </c>
    </row>
    <row r="88" spans="1:12" x14ac:dyDescent="0.4">
      <c r="A88" s="9">
        <v>44002</v>
      </c>
      <c r="B88" s="9" t="s">
        <v>108</v>
      </c>
      <c r="C88" s="10">
        <v>220</v>
      </c>
      <c r="D88" s="11">
        <v>204063.20015999998</v>
      </c>
      <c r="E88" s="11">
        <v>74828.97</v>
      </c>
      <c r="F88" s="12">
        <v>185656</v>
      </c>
      <c r="G88" s="13">
        <v>0.42</v>
      </c>
      <c r="H88" s="14">
        <f>IF((((0.5*D88-F88)*G88)-(E88*0.5))&lt;0,0,ROUND((((0.5*D88-F88)*G88)-(E88*0.5)),0))</f>
        <v>0</v>
      </c>
      <c r="I88" s="11">
        <v>197959</v>
      </c>
      <c r="J88" s="15">
        <v>0.47</v>
      </c>
      <c r="K88" s="14">
        <f>IF((((0.5*D88-I88)*J88)-(E88*0.5))&lt;0,0,ROUND((((0.5*D88-I88)*J88)-(E88*0.5)),0))</f>
        <v>0</v>
      </c>
      <c r="L88" s="16">
        <f>H88+K88</f>
        <v>0</v>
      </c>
    </row>
    <row r="89" spans="1:12" x14ac:dyDescent="0.4">
      <c r="A89" s="9">
        <v>42001</v>
      </c>
      <c r="B89" s="9" t="s">
        <v>103</v>
      </c>
      <c r="C89" s="10">
        <v>411</v>
      </c>
      <c r="D89" s="11">
        <v>333415.710708</v>
      </c>
      <c r="E89" s="11">
        <v>127059.62749999997</v>
      </c>
      <c r="F89" s="12">
        <v>257619</v>
      </c>
      <c r="G89" s="13">
        <v>1</v>
      </c>
      <c r="H89" s="14">
        <f>IF((((0.5*D89-F89)*G89)-(E89*0.5))&lt;0,0,ROUND((((0.5*D89-F89)*G89)-(E89*0.5)),0))</f>
        <v>0</v>
      </c>
      <c r="I89" s="11">
        <v>280009</v>
      </c>
      <c r="J89" s="15">
        <v>1</v>
      </c>
      <c r="K89" s="14">
        <f>IF((((0.5*D89-I89)*J89)-(E89*0.5))&lt;0,0,ROUND((((0.5*D89-I89)*J89)-(E89*0.5)),0))</f>
        <v>0</v>
      </c>
      <c r="L89" s="16">
        <f>H89+K89</f>
        <v>0</v>
      </c>
    </row>
    <row r="90" spans="1:12" x14ac:dyDescent="0.4">
      <c r="A90" s="9">
        <v>39002</v>
      </c>
      <c r="B90" s="9" t="s">
        <v>94</v>
      </c>
      <c r="C90" s="10">
        <v>1214.53</v>
      </c>
      <c r="D90" s="11">
        <v>1205967.19272284</v>
      </c>
      <c r="E90" s="11">
        <v>0</v>
      </c>
      <c r="F90" s="12">
        <v>444324</v>
      </c>
      <c r="G90" s="13">
        <v>1</v>
      </c>
      <c r="H90" s="14">
        <f>IF((((0.5*D90-F90)*G90)-(E90*0.5))&lt;0,0,ROUND((((0.5*D90-F90)*G90)-(E90*0.5)),0))</f>
        <v>158660</v>
      </c>
      <c r="I90" s="11">
        <v>451800</v>
      </c>
      <c r="J90" s="15">
        <v>1</v>
      </c>
      <c r="K90" s="14">
        <f>IF((((0.5*D90-I90)*J90)-(E90*0.5))&lt;0,0,ROUND((((0.5*D90-I90)*J90)-(E90*0.5)),0))</f>
        <v>151184</v>
      </c>
      <c r="L90" s="16">
        <f>H90+K90</f>
        <v>309844</v>
      </c>
    </row>
    <row r="91" spans="1:12" x14ac:dyDescent="0.4">
      <c r="A91" s="9">
        <v>60003</v>
      </c>
      <c r="B91" s="9" t="s">
        <v>148</v>
      </c>
      <c r="C91" s="10">
        <v>196</v>
      </c>
      <c r="D91" s="11">
        <v>172649.486688</v>
      </c>
      <c r="E91" s="11">
        <v>0</v>
      </c>
      <c r="F91" s="12">
        <v>104279</v>
      </c>
      <c r="G91" s="13">
        <v>1</v>
      </c>
      <c r="H91" s="14">
        <f>IF((((0.5*D91-F91)*G91)-(E91*0.5))&lt;0,0,ROUND((((0.5*D91-F91)*G91)-(E91*0.5)),0))</f>
        <v>0</v>
      </c>
      <c r="I91" s="11">
        <v>112598</v>
      </c>
      <c r="J91" s="15">
        <v>1</v>
      </c>
      <c r="K91" s="14">
        <f>IF((((0.5*D91-I91)*J91)-(E91*0.5))&lt;0,0,ROUND((((0.5*D91-I91)*J91)-(E91*0.5)),0))</f>
        <v>0</v>
      </c>
      <c r="L91" s="16">
        <f>H91+K91</f>
        <v>0</v>
      </c>
    </row>
    <row r="92" spans="1:12" x14ac:dyDescent="0.4">
      <c r="A92" s="9">
        <v>43007</v>
      </c>
      <c r="B92" s="9" t="s">
        <v>106</v>
      </c>
      <c r="C92" s="10">
        <v>422.92</v>
      </c>
      <c r="D92" s="11">
        <v>441772.16926576005</v>
      </c>
      <c r="E92" s="11">
        <v>0</v>
      </c>
      <c r="F92" s="12">
        <v>193229</v>
      </c>
      <c r="G92" s="13">
        <v>1</v>
      </c>
      <c r="H92" s="14">
        <f>IF((((0.5*D92-F92)*G92)-(E92*0.5))&lt;0,0,ROUND((((0.5*D92-F92)*G92)-(E92*0.5)),0))</f>
        <v>27657</v>
      </c>
      <c r="I92" s="11">
        <v>203354</v>
      </c>
      <c r="J92" s="15">
        <v>1</v>
      </c>
      <c r="K92" s="14">
        <f>IF((((0.5*D92-I92)*J92)-(E92*0.5))&lt;0,0,ROUND((((0.5*D92-I92)*J92)-(E92*0.5)),0))</f>
        <v>17532</v>
      </c>
      <c r="L92" s="16">
        <f>H92+K92</f>
        <v>45189</v>
      </c>
    </row>
    <row r="93" spans="1:12" x14ac:dyDescent="0.4">
      <c r="A93" s="9">
        <v>15001</v>
      </c>
      <c r="B93" s="9" t="s">
        <v>45</v>
      </c>
      <c r="C93" s="10">
        <v>188</v>
      </c>
      <c r="D93" s="11">
        <v>156238.978864</v>
      </c>
      <c r="E93" s="11">
        <v>0</v>
      </c>
      <c r="F93" s="12">
        <v>48579</v>
      </c>
      <c r="G93" s="13">
        <v>1</v>
      </c>
      <c r="H93" s="14">
        <f>IF((((0.5*D93-F93)*G93)-(E93*0.5))&lt;0,0,ROUND((((0.5*D93-F93)*G93)-(E93*0.5)),0))</f>
        <v>29540</v>
      </c>
      <c r="I93" s="11">
        <v>55268</v>
      </c>
      <c r="J93" s="15">
        <v>1</v>
      </c>
      <c r="K93" s="14">
        <f>IF((((0.5*D93-I93)*J93)-(E93*0.5))&lt;0,0,ROUND((((0.5*D93-I93)*J93)-(E93*0.5)),0))</f>
        <v>22851</v>
      </c>
      <c r="L93" s="16">
        <f>H93+K93</f>
        <v>52391</v>
      </c>
    </row>
    <row r="94" spans="1:12" x14ac:dyDescent="0.4">
      <c r="A94" s="9">
        <v>15002</v>
      </c>
      <c r="B94" s="9" t="s">
        <v>46</v>
      </c>
      <c r="C94" s="10">
        <v>490</v>
      </c>
      <c r="D94" s="11">
        <v>414184.64172000001</v>
      </c>
      <c r="E94" s="11">
        <v>146676.05250000005</v>
      </c>
      <c r="F94" s="12">
        <v>51209</v>
      </c>
      <c r="G94" s="13">
        <v>1</v>
      </c>
      <c r="H94" s="14">
        <f>IF((((0.5*D94-F94)*G94)-(E94*0.5))&lt;0,0,ROUND((((0.5*D94-F94)*G94)-(E94*0.5)),0))</f>
        <v>82545</v>
      </c>
      <c r="I94" s="11">
        <v>59876</v>
      </c>
      <c r="J94" s="15">
        <v>1</v>
      </c>
      <c r="K94" s="14">
        <f>IF((((0.5*D94-I94)*J94)-(E94*0.5))&lt;0,0,ROUND((((0.5*D94-I94)*J94)-(E94*0.5)),0))</f>
        <v>73878</v>
      </c>
      <c r="L94" s="16">
        <f>H94+K94</f>
        <v>156423</v>
      </c>
    </row>
    <row r="95" spans="1:12" x14ac:dyDescent="0.4">
      <c r="A95" s="9">
        <v>46001</v>
      </c>
      <c r="B95" s="9" t="s">
        <v>111</v>
      </c>
      <c r="C95" s="10">
        <v>2791</v>
      </c>
      <c r="D95" s="11">
        <v>2315053.9833479999</v>
      </c>
      <c r="E95" s="11">
        <v>0</v>
      </c>
      <c r="F95" s="12">
        <v>970983</v>
      </c>
      <c r="G95" s="13">
        <v>1</v>
      </c>
      <c r="H95" s="14">
        <f>IF((((0.5*D95-F95)*G95)-(E95*0.5))&lt;0,0,ROUND((((0.5*D95-F95)*G95)-(E95*0.5)),0))</f>
        <v>186544</v>
      </c>
      <c r="I95" s="11">
        <v>1006404</v>
      </c>
      <c r="J95" s="15">
        <v>1</v>
      </c>
      <c r="K95" s="14">
        <f>IF((((0.5*D95-I95)*J95)-(E95*0.5))&lt;0,0,ROUND((((0.5*D95-I95)*J95)-(E95*0.5)),0))</f>
        <v>151123</v>
      </c>
      <c r="L95" s="16">
        <f>H95+K95</f>
        <v>337667</v>
      </c>
    </row>
    <row r="96" spans="1:12" x14ac:dyDescent="0.4">
      <c r="A96" s="9">
        <v>33002</v>
      </c>
      <c r="B96" s="9" t="s">
        <v>83</v>
      </c>
      <c r="C96" s="10">
        <v>293</v>
      </c>
      <c r="D96" s="11">
        <v>172466.00780399999</v>
      </c>
      <c r="E96" s="11">
        <v>0</v>
      </c>
      <c r="F96" s="12">
        <v>137999</v>
      </c>
      <c r="G96" s="13">
        <v>1</v>
      </c>
      <c r="H96" s="14">
        <f>IF((((0.5*D96-F96)*G96)-(E96*0.5))&lt;0,0,ROUND((((0.5*D96-F96)*G96)-(E96*0.5)),0))</f>
        <v>0</v>
      </c>
      <c r="I96" s="11">
        <v>143141</v>
      </c>
      <c r="J96" s="15">
        <v>1</v>
      </c>
      <c r="K96" s="14">
        <f>IF((((0.5*D96-I96)*J96)-(E96*0.5))&lt;0,0,ROUND((((0.5*D96-I96)*J96)-(E96*0.5)),0))</f>
        <v>0</v>
      </c>
      <c r="L96" s="16">
        <f>H96+K96</f>
        <v>0</v>
      </c>
    </row>
    <row r="97" spans="1:12" x14ac:dyDescent="0.4">
      <c r="A97" s="9">
        <v>25004</v>
      </c>
      <c r="B97" s="9" t="s">
        <v>69</v>
      </c>
      <c r="C97" s="10">
        <v>1017.2600000000001</v>
      </c>
      <c r="D97" s="11">
        <v>903006.35495528008</v>
      </c>
      <c r="E97" s="11">
        <v>0</v>
      </c>
      <c r="F97" s="12">
        <v>356244</v>
      </c>
      <c r="G97" s="13">
        <v>1</v>
      </c>
      <c r="H97" s="14">
        <f>IF((((0.5*D97-F97)*G97)-(E97*0.5))&lt;0,0,ROUND((((0.5*D97-F97)*G97)-(E97*0.5)),0))</f>
        <v>95259</v>
      </c>
      <c r="I97" s="11">
        <v>364208</v>
      </c>
      <c r="J97" s="15">
        <v>1</v>
      </c>
      <c r="K97" s="14">
        <f>IF((((0.5*D97-I97)*J97)-(E97*0.5))&lt;0,0,ROUND((((0.5*D97-I97)*J97)-(E97*0.5)),0))</f>
        <v>87295</v>
      </c>
      <c r="L97" s="16">
        <f>H97+K97</f>
        <v>182554</v>
      </c>
    </row>
    <row r="98" spans="1:12" x14ac:dyDescent="0.4">
      <c r="A98" s="9">
        <v>29004</v>
      </c>
      <c r="B98" s="9" t="s">
        <v>77</v>
      </c>
      <c r="C98" s="10">
        <v>488.99</v>
      </c>
      <c r="D98" s="11">
        <v>394924.17471972003</v>
      </c>
      <c r="E98" s="11">
        <v>1296926.4975000001</v>
      </c>
      <c r="F98" s="12">
        <v>505622</v>
      </c>
      <c r="G98" s="13">
        <v>0</v>
      </c>
      <c r="H98" s="14">
        <f>IF((((0.5*D98-F98)*G98)-(E98*0.5))&lt;0,0,ROUND((((0.5*D98-F98)*G98)-(E98*0.5)),0))</f>
        <v>0</v>
      </c>
      <c r="I98" s="11">
        <v>562601</v>
      </c>
      <c r="J98" s="15">
        <v>0</v>
      </c>
      <c r="K98" s="14">
        <f>IF((((0.5*D98-I98)*J98)-(E98*0.5))&lt;0,0,ROUND((((0.5*D98-I98)*J98)-(E98*0.5)),0))</f>
        <v>0</v>
      </c>
      <c r="L98" s="16">
        <f>H98+K98</f>
        <v>0</v>
      </c>
    </row>
    <row r="99" spans="1:12" x14ac:dyDescent="0.4">
      <c r="A99" s="9">
        <v>17002</v>
      </c>
      <c r="B99" s="9" t="s">
        <v>51</v>
      </c>
      <c r="C99" s="10">
        <v>3064.63</v>
      </c>
      <c r="D99" s="11">
        <v>2717033.9922456401</v>
      </c>
      <c r="E99" s="11">
        <v>0</v>
      </c>
      <c r="F99" s="12">
        <v>740172</v>
      </c>
      <c r="G99" s="13">
        <v>1</v>
      </c>
      <c r="H99" s="14">
        <f>IF((((0.5*D99-F99)*G99)-(E99*0.5))&lt;0,0,ROUND((((0.5*D99-F99)*G99)-(E99*0.5)),0))</f>
        <v>618345</v>
      </c>
      <c r="I99" s="11">
        <v>762245</v>
      </c>
      <c r="J99" s="15">
        <v>1</v>
      </c>
      <c r="K99" s="14">
        <f>IF((((0.5*D99-I99)*J99)-(E99*0.5))&lt;0,0,ROUND((((0.5*D99-I99)*J99)-(E99*0.5)),0))</f>
        <v>596272</v>
      </c>
      <c r="L99" s="16">
        <f>H99+K99</f>
        <v>1214617</v>
      </c>
    </row>
    <row r="100" spans="1:12" x14ac:dyDescent="0.4">
      <c r="A100" s="9">
        <v>62006</v>
      </c>
      <c r="B100" s="9" t="s">
        <v>156</v>
      </c>
      <c r="C100" s="10">
        <v>668</v>
      </c>
      <c r="D100" s="11">
        <v>482837.75830400002</v>
      </c>
      <c r="E100" s="11">
        <v>103013.02999999994</v>
      </c>
      <c r="F100" s="12">
        <v>129275</v>
      </c>
      <c r="G100" s="13">
        <v>1</v>
      </c>
      <c r="H100" s="14">
        <f>IF((((0.5*D100-F100)*G100)-(E100*0.5))&lt;0,0,ROUND((((0.5*D100-F100)*G100)-(E100*0.5)),0))</f>
        <v>60637</v>
      </c>
      <c r="I100" s="11">
        <v>151207</v>
      </c>
      <c r="J100" s="15">
        <v>1</v>
      </c>
      <c r="K100" s="14">
        <f>IF((((0.5*D100-I100)*J100)-(E100*0.5))&lt;0,0,ROUND((((0.5*D100-I100)*J100)-(E100*0.5)),0))</f>
        <v>38705</v>
      </c>
      <c r="L100" s="16">
        <f>H100+K100</f>
        <v>99342</v>
      </c>
    </row>
    <row r="101" spans="1:12" x14ac:dyDescent="0.4">
      <c r="A101" s="9">
        <v>43002</v>
      </c>
      <c r="B101" s="9" t="s">
        <v>105</v>
      </c>
      <c r="C101" s="10">
        <v>230</v>
      </c>
      <c r="D101" s="11">
        <v>189963.94243999998</v>
      </c>
      <c r="E101" s="11">
        <v>0</v>
      </c>
      <c r="F101" s="12">
        <v>97328</v>
      </c>
      <c r="G101" s="13">
        <v>1</v>
      </c>
      <c r="H101" s="14">
        <f>IF((((0.5*D101-F101)*G101)-(E101*0.5))&lt;0,0,ROUND((((0.5*D101-F101)*G101)-(E101*0.5)),0))</f>
        <v>0</v>
      </c>
      <c r="I101" s="11">
        <v>101062</v>
      </c>
      <c r="J101" s="15">
        <v>1</v>
      </c>
      <c r="K101" s="14">
        <f>IF((((0.5*D101-I101)*J101)-(E101*0.5))&lt;0,0,ROUND((((0.5*D101-I101)*J101)-(E101*0.5)),0))</f>
        <v>0</v>
      </c>
      <c r="L101" s="16">
        <f>H101+K101</f>
        <v>0</v>
      </c>
    </row>
    <row r="102" spans="1:12" x14ac:dyDescent="0.4">
      <c r="A102" s="9">
        <v>17003</v>
      </c>
      <c r="B102" s="9" t="s">
        <v>52</v>
      </c>
      <c r="C102" s="10">
        <v>227.2</v>
      </c>
      <c r="D102" s="11">
        <v>229540.7362016</v>
      </c>
      <c r="E102" s="11">
        <v>0</v>
      </c>
      <c r="F102" s="12">
        <v>117701</v>
      </c>
      <c r="G102" s="13">
        <v>1</v>
      </c>
      <c r="H102" s="14">
        <f>IF((((0.5*D102-F102)*G102)-(E102*0.5))&lt;0,0,ROUND((((0.5*D102-F102)*G102)-(E102*0.5)),0))</f>
        <v>0</v>
      </c>
      <c r="I102" s="11">
        <v>125596</v>
      </c>
      <c r="J102" s="15">
        <v>1</v>
      </c>
      <c r="K102" s="14">
        <f>IF((((0.5*D102-I102)*J102)-(E102*0.5))&lt;0,0,ROUND((((0.5*D102-I102)*J102)-(E102*0.5)),0))</f>
        <v>0</v>
      </c>
      <c r="L102" s="16">
        <f>H102+K102</f>
        <v>0</v>
      </c>
    </row>
    <row r="103" spans="1:12" x14ac:dyDescent="0.4">
      <c r="A103" s="9">
        <v>51003</v>
      </c>
      <c r="B103" s="9" t="s">
        <v>126</v>
      </c>
      <c r="C103" s="10">
        <v>277.98</v>
      </c>
      <c r="D103" s="11">
        <v>185599.16983944</v>
      </c>
      <c r="E103" s="11">
        <v>0</v>
      </c>
      <c r="F103" s="12">
        <v>61734</v>
      </c>
      <c r="G103" s="13">
        <v>1</v>
      </c>
      <c r="H103" s="14">
        <f>IF((((0.5*D103-F103)*G103)-(E103*0.5))&lt;0,0,ROUND((((0.5*D103-F103)*G103)-(E103*0.5)),0))</f>
        <v>31066</v>
      </c>
      <c r="I103" s="11">
        <v>64539</v>
      </c>
      <c r="J103" s="15">
        <v>1</v>
      </c>
      <c r="K103" s="14">
        <f>IF((((0.5*D103-I103)*J103)-(E103*0.5))&lt;0,0,ROUND((((0.5*D103-I103)*J103)-(E103*0.5)),0))</f>
        <v>28261</v>
      </c>
      <c r="L103" s="16">
        <f>H103+K103</f>
        <v>59327</v>
      </c>
    </row>
    <row r="104" spans="1:12" x14ac:dyDescent="0.4">
      <c r="A104" s="9">
        <v>9002</v>
      </c>
      <c r="B104" s="9" t="s">
        <v>32</v>
      </c>
      <c r="C104" s="10">
        <v>357.7</v>
      </c>
      <c r="D104" s="11">
        <v>443576.67445560003</v>
      </c>
      <c r="E104" s="11">
        <v>0</v>
      </c>
      <c r="F104" s="12">
        <v>117587</v>
      </c>
      <c r="G104" s="13">
        <v>1</v>
      </c>
      <c r="H104" s="14">
        <f>IF((((0.5*D104-F104)*G104)-(E104*0.5))&lt;0,0,ROUND((((0.5*D104-F104)*G104)-(E104*0.5)),0))</f>
        <v>104201</v>
      </c>
      <c r="I104" s="11">
        <v>119620</v>
      </c>
      <c r="J104" s="15">
        <v>1</v>
      </c>
      <c r="K104" s="14">
        <f>IF((((0.5*D104-I104)*J104)-(E104*0.5))&lt;0,0,ROUND((((0.5*D104-I104)*J104)-(E104*0.5)),0))</f>
        <v>102168</v>
      </c>
      <c r="L104" s="16">
        <f>H104+K104</f>
        <v>206369</v>
      </c>
    </row>
    <row r="105" spans="1:12" x14ac:dyDescent="0.4">
      <c r="A105" s="9">
        <v>56007</v>
      </c>
      <c r="B105" s="9" t="s">
        <v>142</v>
      </c>
      <c r="C105" s="10">
        <v>301</v>
      </c>
      <c r="D105" s="11">
        <v>331706.52562800003</v>
      </c>
      <c r="E105" s="11">
        <v>215459.36</v>
      </c>
      <c r="F105" s="12">
        <v>326184</v>
      </c>
      <c r="G105" s="13">
        <v>0.44</v>
      </c>
      <c r="H105" s="14">
        <f>IF((((0.5*D105-F105)*G105)-(E105*0.5))&lt;0,0,ROUND((((0.5*D105-F105)*G105)-(E105*0.5)),0))</f>
        <v>0</v>
      </c>
      <c r="I105" s="11">
        <v>369921</v>
      </c>
      <c r="J105" s="15">
        <v>0.4</v>
      </c>
      <c r="K105" s="14">
        <f>IF((((0.5*D105-I105)*J105)-(E105*0.5))&lt;0,0,ROUND((((0.5*D105-I105)*J105)-(E105*0.5)),0))</f>
        <v>0</v>
      </c>
      <c r="L105" s="16">
        <f>H105+K105</f>
        <v>0</v>
      </c>
    </row>
    <row r="106" spans="1:12" x14ac:dyDescent="0.4">
      <c r="A106" s="9">
        <v>23003</v>
      </c>
      <c r="B106" s="9" t="s">
        <v>65</v>
      </c>
      <c r="C106" s="10">
        <v>129</v>
      </c>
      <c r="D106" s="11">
        <v>89665.102411999993</v>
      </c>
      <c r="E106" s="11">
        <v>0</v>
      </c>
      <c r="F106" s="12">
        <v>29216</v>
      </c>
      <c r="G106" s="13">
        <v>1</v>
      </c>
      <c r="H106" s="14">
        <f>IF((((0.5*D106-F106)*G106)-(E106*0.5))&lt;0,0,ROUND((((0.5*D106-F106)*G106)-(E106*0.5)),0))</f>
        <v>15617</v>
      </c>
      <c r="I106" s="11">
        <v>29938</v>
      </c>
      <c r="J106" s="15">
        <v>1</v>
      </c>
      <c r="K106" s="14">
        <f>IF((((0.5*D106-I106)*J106)-(E106*0.5))&lt;0,0,ROUND((((0.5*D106-I106)*J106)-(E106*0.5)),0))</f>
        <v>14895</v>
      </c>
      <c r="L106" s="16">
        <f>H106+K106</f>
        <v>30512</v>
      </c>
    </row>
    <row r="107" spans="1:12" x14ac:dyDescent="0.4">
      <c r="A107" s="9">
        <v>39005</v>
      </c>
      <c r="B107" s="9" t="s">
        <v>96</v>
      </c>
      <c r="C107" s="10">
        <v>124</v>
      </c>
      <c r="D107" s="11">
        <v>136667.68627199999</v>
      </c>
      <c r="E107" s="11">
        <v>141986.39000000001</v>
      </c>
      <c r="F107" s="12">
        <v>132639</v>
      </c>
      <c r="G107" s="13">
        <v>0.67</v>
      </c>
      <c r="H107" s="14">
        <f>IF((((0.5*D107-F107)*G107)-(E107*0.5))&lt;0,0,ROUND((((0.5*D107-F107)*G107)-(E107*0.5)),0))</f>
        <v>0</v>
      </c>
      <c r="I107" s="11">
        <v>144071</v>
      </c>
      <c r="J107" s="15">
        <v>0.76</v>
      </c>
      <c r="K107" s="14">
        <f>IF((((0.5*D107-I107)*J107)-(E107*0.5))&lt;0,0,ROUND((((0.5*D107-I107)*J107)-(E107*0.5)),0))</f>
        <v>0</v>
      </c>
      <c r="L107" s="16">
        <f>H107+K107</f>
        <v>0</v>
      </c>
    </row>
    <row r="108" spans="1:12" x14ac:dyDescent="0.4">
      <c r="A108" s="9">
        <v>60004</v>
      </c>
      <c r="B108" s="9" t="s">
        <v>149</v>
      </c>
      <c r="C108" s="10">
        <v>385.5</v>
      </c>
      <c r="D108" s="11">
        <v>289793.74139400001</v>
      </c>
      <c r="E108" s="11">
        <v>0</v>
      </c>
      <c r="F108" s="12">
        <v>143363</v>
      </c>
      <c r="G108" s="13">
        <v>1</v>
      </c>
      <c r="H108" s="14">
        <f>IF((((0.5*D108-F108)*G108)-(E108*0.5))&lt;0,0,ROUND((((0.5*D108-F108)*G108)-(E108*0.5)),0))</f>
        <v>1534</v>
      </c>
      <c r="I108" s="11">
        <v>151436</v>
      </c>
      <c r="J108" s="15">
        <v>1</v>
      </c>
      <c r="K108" s="14">
        <f>IF((((0.5*D108-I108)*J108)-(E108*0.5))&lt;0,0,ROUND((((0.5*D108-I108)*J108)-(E108*0.5)),0))</f>
        <v>0</v>
      </c>
      <c r="L108" s="16">
        <f>H108+K108</f>
        <v>1534</v>
      </c>
    </row>
    <row r="109" spans="1:12" x14ac:dyDescent="0.4">
      <c r="A109" s="9">
        <v>33003</v>
      </c>
      <c r="B109" s="9" t="s">
        <v>84</v>
      </c>
      <c r="C109" s="10">
        <v>563</v>
      </c>
      <c r="D109" s="11">
        <v>529901.89936400007</v>
      </c>
      <c r="E109" s="11">
        <v>29586.080000000133</v>
      </c>
      <c r="F109" s="12">
        <v>234558</v>
      </c>
      <c r="G109" s="13">
        <v>1</v>
      </c>
      <c r="H109" s="14">
        <f>IF((((0.5*D109-F109)*G109)-(E109*0.5))&lt;0,0,ROUND((((0.5*D109-F109)*G109)-(E109*0.5)),0))</f>
        <v>15600</v>
      </c>
      <c r="I109" s="11">
        <v>245279</v>
      </c>
      <c r="J109" s="15">
        <v>1</v>
      </c>
      <c r="K109" s="14">
        <f>IF((((0.5*D109-I109)*J109)-(E109*0.5))&lt;0,0,ROUND((((0.5*D109-I109)*J109)-(E109*0.5)),0))</f>
        <v>4879</v>
      </c>
      <c r="L109" s="16">
        <f>H109+K109</f>
        <v>20479</v>
      </c>
    </row>
    <row r="110" spans="1:12" x14ac:dyDescent="0.4">
      <c r="A110" s="9">
        <v>32002</v>
      </c>
      <c r="B110" s="9" t="s">
        <v>81</v>
      </c>
      <c r="C110" s="10">
        <v>2889.82</v>
      </c>
      <c r="D110" s="11">
        <v>2388491.4530189601</v>
      </c>
      <c r="E110" s="11">
        <v>0</v>
      </c>
      <c r="F110" s="12">
        <v>684030</v>
      </c>
      <c r="G110" s="13">
        <v>1</v>
      </c>
      <c r="H110" s="14">
        <f>IF((((0.5*D110-F110)*G110)-(E110*0.5))&lt;0,0,ROUND((((0.5*D110-F110)*G110)-(E110*0.5)),0))</f>
        <v>510216</v>
      </c>
      <c r="I110" s="11">
        <v>685508</v>
      </c>
      <c r="J110" s="15">
        <v>1</v>
      </c>
      <c r="K110" s="14">
        <f>IF((((0.5*D110-I110)*J110)-(E110*0.5))&lt;0,0,ROUND((((0.5*D110-I110)*J110)-(E110*0.5)),0))</f>
        <v>508738</v>
      </c>
      <c r="L110" s="16">
        <f>H110+K110</f>
        <v>1018954</v>
      </c>
    </row>
    <row r="111" spans="1:12" x14ac:dyDescent="0.4">
      <c r="A111" s="9">
        <v>1001</v>
      </c>
      <c r="B111" s="9" t="s">
        <v>11</v>
      </c>
      <c r="C111" s="10">
        <v>311</v>
      </c>
      <c r="D111" s="11">
        <v>446952.17790800001</v>
      </c>
      <c r="E111" s="11">
        <v>0</v>
      </c>
      <c r="F111" s="12">
        <v>144031</v>
      </c>
      <c r="G111" s="13">
        <v>1</v>
      </c>
      <c r="H111" s="14">
        <f>IF((((0.5*D111-F111)*G111)-(E111*0.5))&lt;0,0,ROUND((((0.5*D111-F111)*G111)-(E111*0.5)),0))</f>
        <v>79445</v>
      </c>
      <c r="I111" s="11">
        <v>156998</v>
      </c>
      <c r="J111" s="15">
        <v>1</v>
      </c>
      <c r="K111" s="14">
        <f>IF((((0.5*D111-I111)*J111)-(E111*0.5))&lt;0,0,ROUND((((0.5*D111-I111)*J111)-(E111*0.5)),0))</f>
        <v>66478</v>
      </c>
      <c r="L111" s="16">
        <f>H111+K111</f>
        <v>145923</v>
      </c>
    </row>
    <row r="112" spans="1:12" x14ac:dyDescent="0.4">
      <c r="A112" s="9">
        <v>11005</v>
      </c>
      <c r="B112" s="9" t="s">
        <v>36</v>
      </c>
      <c r="C112" s="10">
        <v>556.31999999999994</v>
      </c>
      <c r="D112" s="11">
        <v>471918.64148095995</v>
      </c>
      <c r="E112" s="11">
        <v>1578040.92</v>
      </c>
      <c r="F112" s="12">
        <v>317739</v>
      </c>
      <c r="G112" s="13">
        <v>0.96</v>
      </c>
      <c r="H112" s="14">
        <f>IF((((0.5*D112-F112)*G112)-(E112*0.5))&lt;0,0,ROUND((((0.5*D112-F112)*G112)-(E112*0.5)),0))</f>
        <v>0</v>
      </c>
      <c r="I112" s="11">
        <v>335819</v>
      </c>
      <c r="J112" s="15">
        <v>1</v>
      </c>
      <c r="K112" s="14">
        <f>IF((((0.5*D112-I112)*J112)-(E112*0.5))&lt;0,0,ROUND((((0.5*D112-I112)*J112)-(E112*0.5)),0))</f>
        <v>0</v>
      </c>
      <c r="L112" s="16">
        <f>H112+K112</f>
        <v>0</v>
      </c>
    </row>
    <row r="113" spans="1:12" x14ac:dyDescent="0.4">
      <c r="A113" s="9">
        <v>51004</v>
      </c>
      <c r="B113" s="9" t="s">
        <v>127</v>
      </c>
      <c r="C113" s="10">
        <v>15539.44</v>
      </c>
      <c r="D113" s="11">
        <v>13838110.545872319</v>
      </c>
      <c r="E113" s="11">
        <v>0</v>
      </c>
      <c r="F113" s="12">
        <v>4061973</v>
      </c>
      <c r="G113" s="13">
        <v>1</v>
      </c>
      <c r="H113" s="14">
        <f>IF((((0.5*D113-F113)*G113)-(E113*0.5))&lt;0,0,ROUND((((0.5*D113-F113)*G113)-(E113*0.5)),0))</f>
        <v>2857082</v>
      </c>
      <c r="I113" s="11">
        <v>4017135</v>
      </c>
      <c r="J113" s="15">
        <v>1</v>
      </c>
      <c r="K113" s="14">
        <f>IF((((0.5*D113-I113)*J113)-(E113*0.5))&lt;0,0,ROUND((((0.5*D113-I113)*J113)-(E113*0.5)),0))</f>
        <v>2901920</v>
      </c>
      <c r="L113" s="16">
        <f>H113+K113</f>
        <v>5759002</v>
      </c>
    </row>
    <row r="114" spans="1:12" x14ac:dyDescent="0.4">
      <c r="A114" s="9">
        <v>56004</v>
      </c>
      <c r="B114" s="9" t="s">
        <v>140</v>
      </c>
      <c r="C114" s="10">
        <v>635.45000000000005</v>
      </c>
      <c r="D114" s="11">
        <v>1163691.6595326001</v>
      </c>
      <c r="E114" s="11">
        <v>11481.754999999946</v>
      </c>
      <c r="F114" s="12">
        <v>241477</v>
      </c>
      <c r="G114" s="13">
        <v>0.89</v>
      </c>
      <c r="H114" s="14">
        <f>IF((((0.5*D114-F114)*G114)-(E114*0.5))&lt;0,0,ROUND((((0.5*D114-F114)*G114)-(E114*0.5)),0))</f>
        <v>297187</v>
      </c>
      <c r="I114" s="11">
        <v>266242</v>
      </c>
      <c r="J114" s="15">
        <v>0.94</v>
      </c>
      <c r="K114" s="14">
        <f>IF((((0.5*D114-I114)*J114)-(E114*0.5))&lt;0,0,ROUND((((0.5*D114-I114)*J114)-(E114*0.5)),0))</f>
        <v>290927</v>
      </c>
      <c r="L114" s="16">
        <f>H114+K114</f>
        <v>588114</v>
      </c>
    </row>
    <row r="115" spans="1:12" x14ac:dyDescent="0.4">
      <c r="A115" s="9">
        <v>54004</v>
      </c>
      <c r="B115" s="9" t="s">
        <v>134</v>
      </c>
      <c r="C115" s="10">
        <v>211</v>
      </c>
      <c r="D115" s="11">
        <v>127506.76510799999</v>
      </c>
      <c r="E115" s="11">
        <v>237704.25</v>
      </c>
      <c r="F115" s="12">
        <v>93341</v>
      </c>
      <c r="G115" s="13">
        <v>0.78</v>
      </c>
      <c r="H115" s="14">
        <f>IF((((0.5*D115-F115)*G115)-(E115*0.5))&lt;0,0,ROUND((((0.5*D115-F115)*G115)-(E115*0.5)),0))</f>
        <v>0</v>
      </c>
      <c r="I115" s="11">
        <v>99555</v>
      </c>
      <c r="J115" s="15">
        <v>0.86</v>
      </c>
      <c r="K115" s="14">
        <f>IF((((0.5*D115-I115)*J115)-(E115*0.5))&lt;0,0,ROUND((((0.5*D115-I115)*J115)-(E115*0.5)),0))</f>
        <v>0</v>
      </c>
      <c r="L115" s="16">
        <f>H115+K115</f>
        <v>0</v>
      </c>
    </row>
    <row r="116" spans="1:12" x14ac:dyDescent="0.4">
      <c r="A116" s="9">
        <v>39004</v>
      </c>
      <c r="B116" s="9" t="s">
        <v>95</v>
      </c>
      <c r="C116" s="10">
        <v>159</v>
      </c>
      <c r="D116" s="11">
        <v>133249.299252</v>
      </c>
      <c r="E116" s="11">
        <v>0</v>
      </c>
      <c r="F116" s="12">
        <v>91192</v>
      </c>
      <c r="G116" s="13">
        <v>1</v>
      </c>
      <c r="H116" s="14">
        <f>IF((((0.5*D116-F116)*G116)-(E116*0.5))&lt;0,0,ROUND((((0.5*D116-F116)*G116)-(E116*0.5)),0))</f>
        <v>0</v>
      </c>
      <c r="I116" s="11">
        <v>98850</v>
      </c>
      <c r="J116" s="15">
        <v>1</v>
      </c>
      <c r="K116" s="14">
        <f>IF((((0.5*D116-I116)*J116)-(E116*0.5))&lt;0,0,ROUND((((0.5*D116-I116)*J116)-(E116*0.5)),0))</f>
        <v>0</v>
      </c>
      <c r="L116" s="16">
        <f>H116+K116</f>
        <v>0</v>
      </c>
    </row>
    <row r="117" spans="1:12" x14ac:dyDescent="0.4">
      <c r="A117" s="9">
        <v>55005</v>
      </c>
      <c r="B117" s="9" t="s">
        <v>138</v>
      </c>
      <c r="C117" s="10">
        <v>204</v>
      </c>
      <c r="D117" s="11">
        <v>145529.15451199998</v>
      </c>
      <c r="E117" s="11">
        <v>611777.17000000004</v>
      </c>
      <c r="F117" s="12">
        <v>202751</v>
      </c>
      <c r="G117" s="13">
        <v>0.04</v>
      </c>
      <c r="H117" s="14">
        <f>IF((((0.5*D117-F117)*G117)-(E117*0.5))&lt;0,0,ROUND((((0.5*D117-F117)*G117)-(E117*0.5)),0))</f>
        <v>0</v>
      </c>
      <c r="I117" s="11">
        <v>218455</v>
      </c>
      <c r="J117" s="15">
        <v>0.04</v>
      </c>
      <c r="K117" s="14">
        <f>IF((((0.5*D117-I117)*J117)-(E117*0.5))&lt;0,0,ROUND((((0.5*D117-I117)*J117)-(E117*0.5)),0))</f>
        <v>0</v>
      </c>
      <c r="L117" s="16">
        <f>H117+K117</f>
        <v>0</v>
      </c>
    </row>
    <row r="118" spans="1:12" x14ac:dyDescent="0.4">
      <c r="A118" s="9">
        <v>4003</v>
      </c>
      <c r="B118" s="9" t="s">
        <v>20</v>
      </c>
      <c r="C118" s="10">
        <v>266</v>
      </c>
      <c r="D118" s="11">
        <v>224553.68264799999</v>
      </c>
      <c r="E118" s="11">
        <v>0</v>
      </c>
      <c r="F118" s="12">
        <v>169599</v>
      </c>
      <c r="G118" s="13">
        <v>1</v>
      </c>
      <c r="H118" s="14">
        <f>IF((((0.5*D118-F118)*G118)-(E118*0.5))&lt;0,0,ROUND((((0.5*D118-F118)*G118)-(E118*0.5)),0))</f>
        <v>0</v>
      </c>
      <c r="I118" s="11">
        <v>180158</v>
      </c>
      <c r="J118" s="15">
        <v>1</v>
      </c>
      <c r="K118" s="14">
        <f>IF((((0.5*D118-I118)*J118)-(E118*0.5))&lt;0,0,ROUND((((0.5*D118-I118)*J118)-(E118*0.5)),0))</f>
        <v>0</v>
      </c>
      <c r="L118" s="16">
        <f>H118+K118</f>
        <v>0</v>
      </c>
    </row>
    <row r="119" spans="1:12" x14ac:dyDescent="0.4">
      <c r="A119" s="9">
        <v>62005</v>
      </c>
      <c r="B119" s="9" t="s">
        <v>155</v>
      </c>
      <c r="C119" s="10">
        <v>219</v>
      </c>
      <c r="D119" s="11">
        <v>143164.032932</v>
      </c>
      <c r="E119" s="11">
        <v>286047.02</v>
      </c>
      <c r="F119" s="12">
        <v>206917</v>
      </c>
      <c r="G119" s="13">
        <v>0.6</v>
      </c>
      <c r="H119" s="14">
        <f>IF((((0.5*D119-F119)*G119)-(E119*0.5))&lt;0,0,ROUND((((0.5*D119-F119)*G119)-(E119*0.5)),0))</f>
        <v>0</v>
      </c>
      <c r="I119" s="11">
        <v>241495</v>
      </c>
      <c r="J119" s="15">
        <v>0.41</v>
      </c>
      <c r="K119" s="14">
        <f>IF((((0.5*D119-I119)*J119)-(E119*0.5))&lt;0,0,ROUND((((0.5*D119-I119)*J119)-(E119*0.5)),0))</f>
        <v>0</v>
      </c>
      <c r="L119" s="16">
        <f>H119+K119</f>
        <v>0</v>
      </c>
    </row>
    <row r="120" spans="1:12" x14ac:dyDescent="0.4">
      <c r="A120" s="9">
        <v>65001</v>
      </c>
      <c r="B120" s="9" t="s">
        <v>160</v>
      </c>
      <c r="C120" s="10">
        <v>2008.94</v>
      </c>
      <c r="D120" s="11">
        <v>1888969.4824183199</v>
      </c>
      <c r="E120" s="11">
        <v>0</v>
      </c>
      <c r="F120" s="12">
        <v>20609</v>
      </c>
      <c r="G120" s="13">
        <v>1</v>
      </c>
      <c r="H120" s="14">
        <f>IF((((0.5*D120-F120)*G120)-(E120*0.5))&lt;0,0,ROUND((((0.5*D120-F120)*G120)-(E120*0.5)),0))</f>
        <v>923876</v>
      </c>
      <c r="I120" s="11">
        <v>21574</v>
      </c>
      <c r="J120" s="15">
        <v>1</v>
      </c>
      <c r="K120" s="14">
        <f>IF((((0.5*D120-I120)*J120)-(E120*0.5))&lt;0,0,ROUND((((0.5*D120-I120)*J120)-(E120*0.5)),0))</f>
        <v>922911</v>
      </c>
      <c r="L120" s="16">
        <f>H120+K120</f>
        <v>1846787</v>
      </c>
    </row>
    <row r="121" spans="1:12" x14ac:dyDescent="0.4">
      <c r="A121" s="9">
        <v>49005</v>
      </c>
      <c r="B121" s="9" t="s">
        <v>119</v>
      </c>
      <c r="C121" s="10">
        <v>25813.213000000003</v>
      </c>
      <c r="D121" s="11">
        <v>27037798.537513562</v>
      </c>
      <c r="E121" s="11">
        <v>0</v>
      </c>
      <c r="F121" s="12">
        <v>6056163</v>
      </c>
      <c r="G121" s="13">
        <v>1</v>
      </c>
      <c r="H121" s="14">
        <f>IF((((0.5*D121-F121)*G121)-(E121*0.5))&lt;0,0,ROUND((((0.5*D121-F121)*G121)-(E121*0.5)),0))</f>
        <v>7462736</v>
      </c>
      <c r="I121" s="11">
        <v>6033812</v>
      </c>
      <c r="J121" s="15">
        <v>1</v>
      </c>
      <c r="K121" s="14">
        <f>IF((((0.5*D121-I121)*J121)-(E121*0.5))&lt;0,0,ROUND((((0.5*D121-I121)*J121)-(E121*0.5)),0))</f>
        <v>7485087</v>
      </c>
      <c r="L121" s="16">
        <f>H121+K121</f>
        <v>14947823</v>
      </c>
    </row>
    <row r="122" spans="1:12" x14ac:dyDescent="0.4">
      <c r="A122" s="9">
        <v>5005</v>
      </c>
      <c r="B122" s="9" t="s">
        <v>23</v>
      </c>
      <c r="C122" s="10">
        <v>615.34999999999991</v>
      </c>
      <c r="D122" s="11">
        <v>471199.24724979996</v>
      </c>
      <c r="E122" s="11">
        <v>0</v>
      </c>
      <c r="F122" s="12">
        <v>204796</v>
      </c>
      <c r="G122" s="13">
        <v>1</v>
      </c>
      <c r="H122" s="14">
        <f>IF((((0.5*D122-F122)*G122)-(E122*0.5))&lt;0,0,ROUND((((0.5*D122-F122)*G122)-(E122*0.5)),0))</f>
        <v>30804</v>
      </c>
      <c r="I122" s="11">
        <v>217007</v>
      </c>
      <c r="J122" s="15">
        <v>1</v>
      </c>
      <c r="K122" s="14">
        <f>IF((((0.5*D122-I122)*J122)-(E122*0.5))&lt;0,0,ROUND((((0.5*D122-I122)*J122)-(E122*0.5)),0))</f>
        <v>18593</v>
      </c>
      <c r="L122" s="16">
        <f>H122+K122</f>
        <v>49397</v>
      </c>
    </row>
    <row r="123" spans="1:12" x14ac:dyDescent="0.4">
      <c r="A123" s="9">
        <v>54002</v>
      </c>
      <c r="B123" s="9" t="s">
        <v>133</v>
      </c>
      <c r="C123" s="10">
        <v>925</v>
      </c>
      <c r="D123" s="11">
        <v>626892.70589999994</v>
      </c>
      <c r="E123" s="11">
        <v>0</v>
      </c>
      <c r="F123" s="12">
        <v>326921</v>
      </c>
      <c r="G123" s="13">
        <v>1</v>
      </c>
      <c r="H123" s="14">
        <f>IF((((0.5*D123-F123)*G123)-(E123*0.5))&lt;0,0,ROUND((((0.5*D123-F123)*G123)-(E123*0.5)),0))</f>
        <v>0</v>
      </c>
      <c r="I123" s="11">
        <v>340407</v>
      </c>
      <c r="J123" s="15">
        <v>1</v>
      </c>
      <c r="K123" s="14">
        <f>IF((((0.5*D123-I123)*J123)-(E123*0.5))&lt;0,0,ROUND((((0.5*D123-I123)*J123)-(E123*0.5)),0))</f>
        <v>0</v>
      </c>
      <c r="L123" s="16">
        <f>H123+K123</f>
        <v>0</v>
      </c>
    </row>
    <row r="124" spans="1:12" x14ac:dyDescent="0.4">
      <c r="A124" s="9">
        <v>15003</v>
      </c>
      <c r="B124" s="9" t="s">
        <v>47</v>
      </c>
      <c r="C124" s="10">
        <v>181</v>
      </c>
      <c r="D124" s="11">
        <v>214475.83826799999</v>
      </c>
      <c r="E124" s="11">
        <v>0</v>
      </c>
      <c r="F124" s="12">
        <v>4090</v>
      </c>
      <c r="G124" s="13">
        <v>1</v>
      </c>
      <c r="H124" s="14">
        <f>IF((((0.5*D124-F124)*G124)-(E124*0.5))&lt;0,0,ROUND((((0.5*D124-F124)*G124)-(E124*0.5)),0))</f>
        <v>103148</v>
      </c>
      <c r="I124" s="11">
        <v>4597</v>
      </c>
      <c r="J124" s="15">
        <v>1</v>
      </c>
      <c r="K124" s="14">
        <f>IF((((0.5*D124-I124)*J124)-(E124*0.5))&lt;0,0,ROUND((((0.5*D124-I124)*J124)-(E124*0.5)),0))</f>
        <v>102641</v>
      </c>
      <c r="L124" s="16">
        <f>H124+K124</f>
        <v>205789</v>
      </c>
    </row>
    <row r="125" spans="1:12" x14ac:dyDescent="0.4">
      <c r="A125" s="9">
        <v>26005</v>
      </c>
      <c r="B125" s="9" t="s">
        <v>72</v>
      </c>
      <c r="C125" s="10">
        <v>114</v>
      </c>
      <c r="D125" s="11">
        <v>90079.223991999999</v>
      </c>
      <c r="E125" s="11">
        <v>0</v>
      </c>
      <c r="F125" s="12">
        <v>65049</v>
      </c>
      <c r="G125" s="13">
        <v>1</v>
      </c>
      <c r="H125" s="14">
        <f>IF((((0.5*D125-F125)*G125)-(E125*0.5))&lt;0,0,ROUND((((0.5*D125-F125)*G125)-(E125*0.5)),0))</f>
        <v>0</v>
      </c>
      <c r="I125" s="11">
        <v>68695</v>
      </c>
      <c r="J125" s="15">
        <v>1</v>
      </c>
      <c r="K125" s="14">
        <f>IF((((0.5*D125-I125)*J125)-(E125*0.5))&lt;0,0,ROUND((((0.5*D125-I125)*J125)-(E125*0.5)),0))</f>
        <v>0</v>
      </c>
      <c r="L125" s="16">
        <f>H125+K125</f>
        <v>0</v>
      </c>
    </row>
    <row r="126" spans="1:12" x14ac:dyDescent="0.4">
      <c r="A126" s="9">
        <v>40002</v>
      </c>
      <c r="B126" s="9" t="s">
        <v>98</v>
      </c>
      <c r="C126" s="10">
        <v>2252.8000000000002</v>
      </c>
      <c r="D126" s="11">
        <v>1745581.4492384002</v>
      </c>
      <c r="E126" s="11">
        <v>1157.497499999241</v>
      </c>
      <c r="F126" s="12">
        <v>718683</v>
      </c>
      <c r="G126" s="13">
        <v>1</v>
      </c>
      <c r="H126" s="14">
        <f>IF((((0.5*D126-F126)*G126)-(E126*0.5))&lt;0,0,ROUND((((0.5*D126-F126)*G126)-(E126*0.5)),0))</f>
        <v>153529</v>
      </c>
      <c r="I126" s="11">
        <v>715135</v>
      </c>
      <c r="J126" s="15">
        <v>1</v>
      </c>
      <c r="K126" s="14">
        <f>IF((((0.5*D126-I126)*J126)-(E126*0.5))&lt;0,0,ROUND((((0.5*D126-I126)*J126)-(E126*0.5)),0))</f>
        <v>157077</v>
      </c>
      <c r="L126" s="16">
        <f>H126+K126</f>
        <v>310606</v>
      </c>
    </row>
    <row r="127" spans="1:12" x14ac:dyDescent="0.4">
      <c r="A127" s="9">
        <v>57001</v>
      </c>
      <c r="B127" s="9" t="s">
        <v>143</v>
      </c>
      <c r="C127" s="10">
        <v>425.61</v>
      </c>
      <c r="D127" s="11">
        <v>387296.12800908007</v>
      </c>
      <c r="E127" s="11">
        <v>0</v>
      </c>
      <c r="F127" s="12">
        <v>275838</v>
      </c>
      <c r="G127" s="13">
        <v>1</v>
      </c>
      <c r="H127" s="14">
        <f>IF((((0.5*D127-F127)*G127)-(E127*0.5))&lt;0,0,ROUND((((0.5*D127-F127)*G127)-(E127*0.5)),0))</f>
        <v>0</v>
      </c>
      <c r="I127" s="11">
        <v>285655</v>
      </c>
      <c r="J127" s="15">
        <v>1</v>
      </c>
      <c r="K127" s="14">
        <f>IF((((0.5*D127-I127)*J127)-(E127*0.5))&lt;0,0,ROUND((((0.5*D127-I127)*J127)-(E127*0.5)),0))</f>
        <v>0</v>
      </c>
      <c r="L127" s="16">
        <f>H127+K127</f>
        <v>0</v>
      </c>
    </row>
    <row r="128" spans="1:12" x14ac:dyDescent="0.4">
      <c r="A128" s="9">
        <v>1002</v>
      </c>
      <c r="B128" s="9" t="s">
        <v>12</v>
      </c>
      <c r="C128" s="10">
        <v>113.95</v>
      </c>
      <c r="D128" s="11">
        <v>54921.305130599998</v>
      </c>
      <c r="E128" s="11">
        <v>231118.78000000003</v>
      </c>
      <c r="F128" s="12">
        <v>95243</v>
      </c>
      <c r="G128" s="13">
        <v>0.37</v>
      </c>
      <c r="H128" s="14">
        <f>IF((((0.5*D128-F128)*G128)-(E128*0.5))&lt;0,0,ROUND((((0.5*D128-F128)*G128)-(E128*0.5)),0))</f>
        <v>0</v>
      </c>
      <c r="I128" s="11">
        <v>105004</v>
      </c>
      <c r="J128" s="15">
        <v>0.39</v>
      </c>
      <c r="K128" s="14">
        <f>IF((((0.5*D128-I128)*J128)-(E128*0.5))&lt;0,0,ROUND((((0.5*D128-I128)*J128)-(E128*0.5)),0))</f>
        <v>0</v>
      </c>
      <c r="L128" s="16">
        <f>H128+K128</f>
        <v>0</v>
      </c>
    </row>
    <row r="129" spans="1:12" x14ac:dyDescent="0.4">
      <c r="A129" s="9">
        <v>54006</v>
      </c>
      <c r="B129" s="9" t="s">
        <v>135</v>
      </c>
      <c r="C129" s="10">
        <v>166</v>
      </c>
      <c r="D129" s="11">
        <v>153023.58984799997</v>
      </c>
      <c r="E129" s="11">
        <v>0</v>
      </c>
      <c r="F129" s="12">
        <v>53749</v>
      </c>
      <c r="G129" s="13">
        <v>1</v>
      </c>
      <c r="H129" s="14">
        <f>IF((((0.5*D129-F129)*G129)-(E129*0.5))&lt;0,0,ROUND((((0.5*D129-F129)*G129)-(E129*0.5)),0))</f>
        <v>22763</v>
      </c>
      <c r="I129" s="11">
        <v>59086</v>
      </c>
      <c r="J129" s="15">
        <v>1</v>
      </c>
      <c r="K129" s="14">
        <f>IF((((0.5*D129-I129)*J129)-(E129*0.5))&lt;0,0,ROUND((((0.5*D129-I129)*J129)-(E129*0.5)),0))</f>
        <v>17426</v>
      </c>
      <c r="L129" s="16">
        <f>H129+K129</f>
        <v>40189</v>
      </c>
    </row>
    <row r="130" spans="1:12" x14ac:dyDescent="0.4">
      <c r="A130" s="9">
        <v>41005</v>
      </c>
      <c r="B130" s="9" t="s">
        <v>102</v>
      </c>
      <c r="C130" s="10">
        <v>1530.38</v>
      </c>
      <c r="D130" s="11">
        <v>1555123.9401866398</v>
      </c>
      <c r="E130" s="11">
        <v>0</v>
      </c>
      <c r="F130" s="12">
        <v>236152</v>
      </c>
      <c r="G130" s="13">
        <v>1</v>
      </c>
      <c r="H130" s="14">
        <f>IF((((0.5*D130-F130)*G130)-(E130*0.5))&lt;0,0,ROUND((((0.5*D130-F130)*G130)-(E130*0.5)),0))</f>
        <v>541410</v>
      </c>
      <c r="I130" s="11">
        <v>240419</v>
      </c>
      <c r="J130" s="15">
        <v>1</v>
      </c>
      <c r="K130" s="14">
        <f>IF((((0.5*D130-I130)*J130)-(E130*0.5))&lt;0,0,ROUND((((0.5*D130-I130)*J130)-(E130*0.5)),0))</f>
        <v>537143</v>
      </c>
      <c r="L130" s="16">
        <f>H130+K130</f>
        <v>1078553</v>
      </c>
    </row>
    <row r="131" spans="1:12" x14ac:dyDescent="0.4">
      <c r="A131" s="9">
        <v>20003</v>
      </c>
      <c r="B131" s="9" t="s">
        <v>57</v>
      </c>
      <c r="C131" s="10">
        <v>352</v>
      </c>
      <c r="D131" s="11">
        <v>303885.274256</v>
      </c>
      <c r="E131" s="11">
        <v>0</v>
      </c>
      <c r="F131" s="12">
        <v>79333</v>
      </c>
      <c r="G131" s="13">
        <v>1</v>
      </c>
      <c r="H131" s="14">
        <f>IF((((0.5*D131-F131)*G131)-(E131*0.5))&lt;0,0,ROUND((((0.5*D131-F131)*G131)-(E131*0.5)),0))</f>
        <v>72610</v>
      </c>
      <c r="I131" s="11">
        <v>87792</v>
      </c>
      <c r="J131" s="15">
        <v>1</v>
      </c>
      <c r="K131" s="14">
        <f>IF((((0.5*D131-I131)*J131)-(E131*0.5))&lt;0,0,ROUND((((0.5*D131-I131)*J131)-(E131*0.5)),0))</f>
        <v>64151</v>
      </c>
      <c r="L131" s="16">
        <f>H131+K131</f>
        <v>136761</v>
      </c>
    </row>
    <row r="132" spans="1:12" x14ac:dyDescent="0.4">
      <c r="A132" s="9">
        <v>66001</v>
      </c>
      <c r="B132" s="9" t="s">
        <v>161</v>
      </c>
      <c r="C132" s="10">
        <v>2144</v>
      </c>
      <c r="D132" s="11">
        <v>1868002.9668319998</v>
      </c>
      <c r="E132" s="11">
        <v>0</v>
      </c>
      <c r="F132" s="12">
        <v>85803</v>
      </c>
      <c r="G132" s="13">
        <v>1</v>
      </c>
      <c r="H132" s="14">
        <f>IF((((0.5*D132-F132)*G132)-(E132*0.5))&lt;0,0,ROUND((((0.5*D132-F132)*G132)-(E132*0.5)),0))</f>
        <v>848198</v>
      </c>
      <c r="I132" s="11">
        <v>89762</v>
      </c>
      <c r="J132" s="15">
        <v>1</v>
      </c>
      <c r="K132" s="14">
        <f>IF((((0.5*D132-I132)*J132)-(E132*0.5))&lt;0,0,ROUND((((0.5*D132-I132)*J132)-(E132*0.5)),0))</f>
        <v>844239</v>
      </c>
      <c r="L132" s="16">
        <f>H132+K132</f>
        <v>1692437</v>
      </c>
    </row>
    <row r="133" spans="1:12" x14ac:dyDescent="0.4">
      <c r="A133" s="9">
        <v>49006</v>
      </c>
      <c r="B133" s="9" t="s">
        <v>120</v>
      </c>
      <c r="C133" s="10">
        <v>837</v>
      </c>
      <c r="D133" s="11">
        <v>834845.75983599981</v>
      </c>
      <c r="E133" s="11">
        <v>0</v>
      </c>
      <c r="F133" s="12">
        <v>286502</v>
      </c>
      <c r="G133" s="13">
        <v>1</v>
      </c>
      <c r="H133" s="14">
        <f>IF((((0.5*D133-F133)*G133)-(E133*0.5))&lt;0,0,ROUND((((0.5*D133-F133)*G133)-(E133*0.5)),0))</f>
        <v>130921</v>
      </c>
      <c r="I133" s="11">
        <v>291065</v>
      </c>
      <c r="J133" s="15">
        <v>1</v>
      </c>
      <c r="K133" s="14">
        <f>IF((((0.5*D133-I133)*J133)-(E133*0.5))&lt;0,0,ROUND((((0.5*D133-I133)*J133)-(E133*0.5)),0))</f>
        <v>126358</v>
      </c>
      <c r="L133" s="16">
        <f>H133+K133</f>
        <v>257279</v>
      </c>
    </row>
    <row r="134" spans="1:12" x14ac:dyDescent="0.4">
      <c r="A134" s="9">
        <v>33005</v>
      </c>
      <c r="B134" s="9" t="s">
        <v>85</v>
      </c>
      <c r="C134" s="10">
        <v>206</v>
      </c>
      <c r="D134" s="11">
        <v>228917.59896800001</v>
      </c>
      <c r="E134" s="11">
        <v>0</v>
      </c>
      <c r="F134" s="12">
        <v>163158</v>
      </c>
      <c r="G134" s="13">
        <v>1</v>
      </c>
      <c r="H134" s="14">
        <f>IF((((0.5*D134-F134)*G134)-(E134*0.5))&lt;0,0,ROUND((((0.5*D134-F134)*G134)-(E134*0.5)),0))</f>
        <v>0</v>
      </c>
      <c r="I134" s="11">
        <v>172374</v>
      </c>
      <c r="J134" s="15">
        <v>1</v>
      </c>
      <c r="K134" s="14">
        <f>IF((((0.5*D134-I134)*J134)-(E134*0.5))&lt;0,0,ROUND((((0.5*D134-I134)*J134)-(E134*0.5)),0))</f>
        <v>0</v>
      </c>
      <c r="L134" s="16">
        <f>H134+K134</f>
        <v>0</v>
      </c>
    </row>
    <row r="135" spans="1:12" x14ac:dyDescent="0.4">
      <c r="A135" s="9">
        <v>13001</v>
      </c>
      <c r="B135" s="9" t="s">
        <v>39</v>
      </c>
      <c r="C135" s="10">
        <v>1338.05</v>
      </c>
      <c r="D135" s="11">
        <v>1131401.1499254</v>
      </c>
      <c r="E135" s="11">
        <v>53298.850000000093</v>
      </c>
      <c r="F135" s="12">
        <v>384920</v>
      </c>
      <c r="G135" s="13">
        <v>1</v>
      </c>
      <c r="H135" s="14">
        <f>IF((((0.5*D135-F135)*G135)-(E135*0.5))&lt;0,0,ROUND((((0.5*D135-F135)*G135)-(E135*0.5)),0))</f>
        <v>154131</v>
      </c>
      <c r="I135" s="11">
        <v>399148</v>
      </c>
      <c r="J135" s="15">
        <v>1</v>
      </c>
      <c r="K135" s="14">
        <f>IF((((0.5*D135-I135)*J135)-(E135*0.5))&lt;0,0,ROUND((((0.5*D135-I135)*J135)-(E135*0.5)),0))</f>
        <v>139903</v>
      </c>
      <c r="L135" s="16">
        <f>H135+K135</f>
        <v>294034</v>
      </c>
    </row>
    <row r="136" spans="1:12" x14ac:dyDescent="0.4">
      <c r="A136" s="9">
        <v>60006</v>
      </c>
      <c r="B136" s="9" t="s">
        <v>150</v>
      </c>
      <c r="C136" s="10">
        <v>375.96</v>
      </c>
      <c r="D136" s="11">
        <v>290848.15863888001</v>
      </c>
      <c r="E136" s="11">
        <v>116765.76999999999</v>
      </c>
      <c r="F136" s="12">
        <v>182347</v>
      </c>
      <c r="G136" s="13">
        <v>1</v>
      </c>
      <c r="H136" s="14">
        <f>IF((((0.5*D136-F136)*G136)-(E136*0.5))&lt;0,0,ROUND((((0.5*D136-F136)*G136)-(E136*0.5)),0))</f>
        <v>0</v>
      </c>
      <c r="I136" s="11">
        <v>195661</v>
      </c>
      <c r="J136" s="15">
        <v>1</v>
      </c>
      <c r="K136" s="14">
        <f>IF((((0.5*D136-I136)*J136)-(E136*0.5))&lt;0,0,ROUND((((0.5*D136-I136)*J136)-(E136*0.5)),0))</f>
        <v>0</v>
      </c>
      <c r="L136" s="16">
        <f>H136+K136</f>
        <v>0</v>
      </c>
    </row>
    <row r="137" spans="1:12" x14ac:dyDescent="0.4">
      <c r="A137" s="9">
        <v>11004</v>
      </c>
      <c r="B137" s="9" t="s">
        <v>35</v>
      </c>
      <c r="C137" s="10">
        <v>777</v>
      </c>
      <c r="D137" s="11">
        <v>803898.676156</v>
      </c>
      <c r="E137" s="11">
        <v>0</v>
      </c>
      <c r="F137" s="12">
        <v>174636</v>
      </c>
      <c r="G137" s="13">
        <v>1</v>
      </c>
      <c r="H137" s="14">
        <f>IF((((0.5*D137-F137)*G137)-(E137*0.5))&lt;0,0,ROUND((((0.5*D137-F137)*G137)-(E137*0.5)),0))</f>
        <v>227313</v>
      </c>
      <c r="I137" s="11">
        <v>182323</v>
      </c>
      <c r="J137" s="15">
        <v>1</v>
      </c>
      <c r="K137" s="14">
        <f>IF((((0.5*D137-I137)*J137)-(E137*0.5))&lt;0,0,ROUND((((0.5*D137-I137)*J137)-(E137*0.5)),0))</f>
        <v>219626</v>
      </c>
      <c r="L137" s="16">
        <f>H137+K137</f>
        <v>446939</v>
      </c>
    </row>
    <row r="138" spans="1:12" x14ac:dyDescent="0.4">
      <c r="A138" s="9">
        <v>51005</v>
      </c>
      <c r="B138" s="9" t="s">
        <v>128</v>
      </c>
      <c r="C138" s="10">
        <v>256</v>
      </c>
      <c r="D138" s="11">
        <v>150876.210368</v>
      </c>
      <c r="E138" s="11">
        <v>94689.98000000001</v>
      </c>
      <c r="F138" s="12">
        <v>134606</v>
      </c>
      <c r="G138" s="13">
        <v>1</v>
      </c>
      <c r="H138" s="14">
        <f>IF((((0.5*D138-F138)*G138)-(E138*0.5))&lt;0,0,ROUND((((0.5*D138-F138)*G138)-(E138*0.5)),0))</f>
        <v>0</v>
      </c>
      <c r="I138" s="11">
        <v>141136</v>
      </c>
      <c r="J138" s="15">
        <v>1</v>
      </c>
      <c r="K138" s="14">
        <f>IF((((0.5*D138-I138)*J138)-(E138*0.5))&lt;0,0,ROUND((((0.5*D138-I138)*J138)-(E138*0.5)),0))</f>
        <v>0</v>
      </c>
      <c r="L138" s="16">
        <f>H138+K138</f>
        <v>0</v>
      </c>
    </row>
    <row r="139" spans="1:12" x14ac:dyDescent="0.4">
      <c r="A139" s="9">
        <v>6005</v>
      </c>
      <c r="B139" s="9" t="s">
        <v>27</v>
      </c>
      <c r="C139" s="10">
        <v>327.43</v>
      </c>
      <c r="D139" s="11">
        <v>240423.95376404002</v>
      </c>
      <c r="E139" s="11">
        <v>37334.130000000005</v>
      </c>
      <c r="F139" s="12">
        <v>117666</v>
      </c>
      <c r="G139" s="13">
        <v>0.63</v>
      </c>
      <c r="H139" s="14">
        <f>IF((((0.5*D139-F139)*G139)-(E139*0.5))&lt;0,0,ROUND((((0.5*D139-F139)*G139)-(E139*0.5)),0))</f>
        <v>0</v>
      </c>
      <c r="I139" s="11">
        <v>131863</v>
      </c>
      <c r="J139" s="15">
        <v>0.67</v>
      </c>
      <c r="K139" s="14">
        <f>IF((((0.5*D139-I139)*J139)-(E139*0.5))&lt;0,0,ROUND((((0.5*D139-I139)*J139)-(E139*0.5)),0))</f>
        <v>0</v>
      </c>
      <c r="L139" s="16">
        <f>H139+K139</f>
        <v>0</v>
      </c>
    </row>
    <row r="140" spans="1:12" x14ac:dyDescent="0.4">
      <c r="A140" s="9">
        <v>14004</v>
      </c>
      <c r="B140" s="9" t="s">
        <v>43</v>
      </c>
      <c r="C140" s="10">
        <v>4338.0999999999995</v>
      </c>
      <c r="D140" s="11">
        <v>3790884.2127868002</v>
      </c>
      <c r="E140" s="11">
        <v>46065.892499999609</v>
      </c>
      <c r="F140" s="12">
        <v>1142401</v>
      </c>
      <c r="G140" s="13">
        <v>1</v>
      </c>
      <c r="H140" s="14">
        <f>IF((((0.5*D140-F140)*G140)-(E140*0.5))&lt;0,0,ROUND((((0.5*D140-F140)*G140)-(E140*0.5)),0))</f>
        <v>730008</v>
      </c>
      <c r="I140" s="11">
        <v>1154635</v>
      </c>
      <c r="J140" s="15">
        <v>1</v>
      </c>
      <c r="K140" s="14">
        <f>IF((((0.5*D140-I140)*J140)-(E140*0.5))&lt;0,0,ROUND((((0.5*D140-I140)*J140)-(E140*0.5)),0))</f>
        <v>717774</v>
      </c>
      <c r="L140" s="16">
        <f>H140+K140</f>
        <v>1447782</v>
      </c>
    </row>
    <row r="141" spans="1:12" x14ac:dyDescent="0.4">
      <c r="A141" s="9">
        <v>18003</v>
      </c>
      <c r="B141" s="9" t="s">
        <v>53</v>
      </c>
      <c r="C141" s="10">
        <v>167</v>
      </c>
      <c r="D141" s="11">
        <v>169194.15707599997</v>
      </c>
      <c r="E141" s="11">
        <v>0</v>
      </c>
      <c r="F141" s="12">
        <v>66113</v>
      </c>
      <c r="G141" s="13">
        <v>1</v>
      </c>
      <c r="H141" s="14">
        <f>IF((((0.5*D141-F141)*G141)-(E141*0.5))&lt;0,0,ROUND((((0.5*D141-F141)*G141)-(E141*0.5)),0))</f>
        <v>18484</v>
      </c>
      <c r="I141" s="11">
        <v>75646</v>
      </c>
      <c r="J141" s="15">
        <v>1</v>
      </c>
      <c r="K141" s="14">
        <f>IF((((0.5*D141-I141)*J141)-(E141*0.5))&lt;0,0,ROUND((((0.5*D141-I141)*J141)-(E141*0.5)),0))</f>
        <v>8951</v>
      </c>
      <c r="L141" s="16">
        <f>H141+K141</f>
        <v>27435</v>
      </c>
    </row>
    <row r="142" spans="1:12" x14ac:dyDescent="0.4">
      <c r="A142" s="9">
        <v>14005</v>
      </c>
      <c r="B142" s="9" t="s">
        <v>44</v>
      </c>
      <c r="C142" s="10">
        <v>220</v>
      </c>
      <c r="D142" s="11">
        <v>155447.46016000002</v>
      </c>
      <c r="E142" s="11">
        <v>26575.259999999995</v>
      </c>
      <c r="F142" s="12">
        <v>124238</v>
      </c>
      <c r="G142" s="13">
        <v>0.89</v>
      </c>
      <c r="H142" s="14">
        <f>IF((((0.5*D142-F142)*G142)-(E142*0.5))&lt;0,0,ROUND((((0.5*D142-F142)*G142)-(E142*0.5)),0))</f>
        <v>0</v>
      </c>
      <c r="I142" s="11">
        <v>132242</v>
      </c>
      <c r="J142" s="15">
        <v>0.94</v>
      </c>
      <c r="K142" s="14">
        <f>IF((((0.5*D142-I142)*J142)-(E142*0.5))&lt;0,0,ROUND((((0.5*D142-I142)*J142)-(E142*0.5)),0))</f>
        <v>0</v>
      </c>
      <c r="L142" s="16">
        <f>H142+K142</f>
        <v>0</v>
      </c>
    </row>
    <row r="143" spans="1:12" x14ac:dyDescent="0.4">
      <c r="A143" s="9">
        <v>18005</v>
      </c>
      <c r="B143" s="9" t="s">
        <v>54</v>
      </c>
      <c r="C143" s="10">
        <v>538</v>
      </c>
      <c r="D143" s="11">
        <v>520686.12866400008</v>
      </c>
      <c r="E143" s="11">
        <v>4.5</v>
      </c>
      <c r="F143" s="12">
        <v>240591</v>
      </c>
      <c r="G143" s="13">
        <v>1</v>
      </c>
      <c r="H143" s="14">
        <f>IF((((0.5*D143-F143)*G143)-(E143*0.5))&lt;0,0,ROUND((((0.5*D143-F143)*G143)-(E143*0.5)),0))</f>
        <v>19750</v>
      </c>
      <c r="I143" s="11">
        <v>274063</v>
      </c>
      <c r="J143" s="15">
        <v>1</v>
      </c>
      <c r="K143" s="14">
        <f>IF((((0.5*D143-I143)*J143)-(E143*0.5))&lt;0,0,ROUND((((0.5*D143-I143)*J143)-(E143*0.5)),0))</f>
        <v>0</v>
      </c>
      <c r="L143" s="16">
        <f>H143+K143</f>
        <v>19750</v>
      </c>
    </row>
    <row r="144" spans="1:12" x14ac:dyDescent="0.4">
      <c r="A144" s="9">
        <v>36002</v>
      </c>
      <c r="B144" s="9" t="s">
        <v>88</v>
      </c>
      <c r="C144" s="10">
        <v>291</v>
      </c>
      <c r="D144" s="11">
        <v>212558.883348</v>
      </c>
      <c r="E144" s="11">
        <v>546718.53</v>
      </c>
      <c r="F144" s="12">
        <v>278361</v>
      </c>
      <c r="G144" s="13">
        <v>0.67</v>
      </c>
      <c r="H144" s="14">
        <f>IF((((0.5*D144-F144)*G144)-(E144*0.5))&lt;0,0,ROUND((((0.5*D144-F144)*G144)-(E144*0.5)),0))</f>
        <v>0</v>
      </c>
      <c r="I144" s="11">
        <v>308190</v>
      </c>
      <c r="J144" s="15">
        <v>0.7</v>
      </c>
      <c r="K144" s="14">
        <f>IF((((0.5*D144-I144)*J144)-(E144*0.5))&lt;0,0,ROUND((((0.5*D144-I144)*J144)-(E144*0.5)),0))</f>
        <v>0</v>
      </c>
      <c r="L144" s="16">
        <f>H144+K144</f>
        <v>0</v>
      </c>
    </row>
    <row r="145" spans="1:12" x14ac:dyDescent="0.4">
      <c r="A145" s="9">
        <v>49007</v>
      </c>
      <c r="B145" s="9" t="s">
        <v>121</v>
      </c>
      <c r="C145" s="10">
        <v>1402</v>
      </c>
      <c r="D145" s="11">
        <v>983507.60365600011</v>
      </c>
      <c r="E145" s="11">
        <v>0</v>
      </c>
      <c r="F145" s="12">
        <v>310254</v>
      </c>
      <c r="G145" s="13">
        <v>1</v>
      </c>
      <c r="H145" s="14">
        <f>IF((((0.5*D145-F145)*G145)-(E145*0.5))&lt;0,0,ROUND((((0.5*D145-F145)*G145)-(E145*0.5)),0))</f>
        <v>181500</v>
      </c>
      <c r="I145" s="11">
        <v>324789</v>
      </c>
      <c r="J145" s="15">
        <v>1</v>
      </c>
      <c r="K145" s="14">
        <f>IF((((0.5*D145-I145)*J145)-(E145*0.5))&lt;0,0,ROUND((((0.5*D145-I145)*J145)-(E145*0.5)),0))</f>
        <v>166965</v>
      </c>
      <c r="L145" s="16">
        <f>H145+K145</f>
        <v>348465</v>
      </c>
    </row>
    <row r="146" spans="1:12" x14ac:dyDescent="0.4">
      <c r="A146" s="9">
        <v>1003</v>
      </c>
      <c r="B146" s="9" t="s">
        <v>13</v>
      </c>
      <c r="C146" s="10">
        <v>114</v>
      </c>
      <c r="D146" s="11">
        <v>94236.893991999998</v>
      </c>
      <c r="E146" s="11">
        <v>160549.87</v>
      </c>
      <c r="F146" s="12">
        <v>106074</v>
      </c>
      <c r="G146" s="13">
        <v>0.55000000000000004</v>
      </c>
      <c r="H146" s="14">
        <f>IF((((0.5*D146-F146)*G146)-(E146*0.5))&lt;0,0,ROUND((((0.5*D146-F146)*G146)-(E146*0.5)),0))</f>
        <v>0</v>
      </c>
      <c r="I146" s="11">
        <v>117321</v>
      </c>
      <c r="J146" s="15">
        <v>0.59</v>
      </c>
      <c r="K146" s="14">
        <f>IF((((0.5*D146-I146)*J146)-(E146*0.5))&lt;0,0,ROUND((((0.5*D146-I146)*J146)-(E146*0.5)),0))</f>
        <v>0</v>
      </c>
      <c r="L146" s="16">
        <f>H146+K146</f>
        <v>0</v>
      </c>
    </row>
    <row r="147" spans="1:12" x14ac:dyDescent="0.4">
      <c r="A147" s="9">
        <v>47001</v>
      </c>
      <c r="B147" s="9" t="s">
        <v>113</v>
      </c>
      <c r="C147" s="10">
        <v>415.49</v>
      </c>
      <c r="D147" s="11">
        <v>264515.41846171999</v>
      </c>
      <c r="E147" s="11">
        <v>0</v>
      </c>
      <c r="F147" s="12">
        <v>71746</v>
      </c>
      <c r="G147" s="13">
        <v>1</v>
      </c>
      <c r="H147" s="14">
        <f>IF((((0.5*D147-F147)*G147)-(E147*0.5))&lt;0,0,ROUND((((0.5*D147-F147)*G147)-(E147*0.5)),0))</f>
        <v>60512</v>
      </c>
      <c r="I147" s="11">
        <v>75121</v>
      </c>
      <c r="J147" s="15">
        <v>1</v>
      </c>
      <c r="K147" s="14">
        <f>IF((((0.5*D147-I147)*J147)-(E147*0.5))&lt;0,0,ROUND((((0.5*D147-I147)*J147)-(E147*0.5)),0))</f>
        <v>57137</v>
      </c>
      <c r="L147" s="16">
        <f>H147+K147</f>
        <v>117649</v>
      </c>
    </row>
    <row r="148" spans="1:12" x14ac:dyDescent="0.4">
      <c r="A148" s="9">
        <v>12003</v>
      </c>
      <c r="B148" s="9" t="s">
        <v>38</v>
      </c>
      <c r="C148" s="10">
        <v>228</v>
      </c>
      <c r="D148" s="11">
        <v>129336.037984</v>
      </c>
      <c r="E148" s="11">
        <v>110521.51000000001</v>
      </c>
      <c r="F148" s="12">
        <v>152533</v>
      </c>
      <c r="G148" s="13">
        <v>0.92</v>
      </c>
      <c r="H148" s="14">
        <f>IF((((0.5*D148-F148)*G148)-(E148*0.5))&lt;0,0,ROUND((((0.5*D148-F148)*G148)-(E148*0.5)),0))</f>
        <v>0</v>
      </c>
      <c r="I148" s="11">
        <v>170873</v>
      </c>
      <c r="J148" s="15">
        <v>0.63</v>
      </c>
      <c r="K148" s="14">
        <f>IF((((0.5*D148-I148)*J148)-(E148*0.5))&lt;0,0,ROUND((((0.5*D148-I148)*J148)-(E148*0.5)),0))</f>
        <v>0</v>
      </c>
      <c r="L148" s="16">
        <f>H148+K148</f>
        <v>0</v>
      </c>
    </row>
    <row r="149" spans="1:12" x14ac:dyDescent="0.4">
      <c r="A149" s="9">
        <v>54007</v>
      </c>
      <c r="B149" s="9" t="s">
        <v>136</v>
      </c>
      <c r="C149" s="10">
        <v>217</v>
      </c>
      <c r="D149" s="11">
        <v>194215.99847599998</v>
      </c>
      <c r="E149" s="11">
        <v>0</v>
      </c>
      <c r="F149" s="12">
        <v>95761</v>
      </c>
      <c r="G149" s="13">
        <v>1</v>
      </c>
      <c r="H149" s="14">
        <f>IF((((0.5*D149-F149)*G149)-(E149*0.5))&lt;0,0,ROUND((((0.5*D149-F149)*G149)-(E149*0.5)),0))</f>
        <v>1347</v>
      </c>
      <c r="I149" s="11">
        <v>102193</v>
      </c>
      <c r="J149" s="15">
        <v>1</v>
      </c>
      <c r="K149" s="14">
        <f>IF((((0.5*D149-I149)*J149)-(E149*0.5))&lt;0,0,ROUND((((0.5*D149-I149)*J149)-(E149*0.5)),0))</f>
        <v>0</v>
      </c>
      <c r="L149" s="16">
        <f>H149+K149</f>
        <v>1347</v>
      </c>
    </row>
    <row r="150" spans="1:12" x14ac:dyDescent="0.4">
      <c r="A150" s="9">
        <v>59002</v>
      </c>
      <c r="B150" s="9" t="s">
        <v>145</v>
      </c>
      <c r="C150" s="10">
        <v>687</v>
      </c>
      <c r="D150" s="11">
        <v>503912.41563599999</v>
      </c>
      <c r="E150" s="11">
        <v>465616.41249999998</v>
      </c>
      <c r="F150" s="12">
        <v>348390</v>
      </c>
      <c r="G150" s="13">
        <v>1</v>
      </c>
      <c r="H150" s="14">
        <f>IF((((0.5*D150-F150)*G150)-(E150*0.5))&lt;0,0,ROUND((((0.5*D150-F150)*G150)-(E150*0.5)),0))</f>
        <v>0</v>
      </c>
      <c r="I150" s="11">
        <v>361919</v>
      </c>
      <c r="J150" s="15">
        <v>1</v>
      </c>
      <c r="K150" s="14">
        <f>IF((((0.5*D150-I150)*J150)-(E150*0.5))&lt;0,0,ROUND((((0.5*D150-I150)*J150)-(E150*0.5)),0))</f>
        <v>0</v>
      </c>
      <c r="L150" s="16">
        <f>H150+K150</f>
        <v>0</v>
      </c>
    </row>
    <row r="151" spans="1:12" x14ac:dyDescent="0.4">
      <c r="A151" s="9">
        <v>2006</v>
      </c>
      <c r="B151" s="9" t="s">
        <v>16</v>
      </c>
      <c r="C151" s="10">
        <v>335</v>
      </c>
      <c r="D151" s="11">
        <v>363255.06138000009</v>
      </c>
      <c r="E151" s="11">
        <v>3288.1599999999744</v>
      </c>
      <c r="F151" s="12">
        <v>208396</v>
      </c>
      <c r="G151" s="13">
        <v>1</v>
      </c>
      <c r="H151" s="14">
        <f>IF((((0.5*D151-F151)*G151)-(E151*0.5))&lt;0,0,ROUND((((0.5*D151-F151)*G151)-(E151*0.5)),0))</f>
        <v>0</v>
      </c>
      <c r="I151" s="11">
        <v>228848</v>
      </c>
      <c r="J151" s="15">
        <v>1</v>
      </c>
      <c r="K151" s="14">
        <f>IF((((0.5*D151-I151)*J151)-(E151*0.5))&lt;0,0,ROUND((((0.5*D151-I151)*J151)-(E151*0.5)),0))</f>
        <v>0</v>
      </c>
      <c r="L151" s="16">
        <f>H151+K151</f>
        <v>0</v>
      </c>
    </row>
    <row r="152" spans="1:12" x14ac:dyDescent="0.4">
      <c r="A152" s="9">
        <v>55004</v>
      </c>
      <c r="B152" s="9" t="s">
        <v>137</v>
      </c>
      <c r="C152" s="10">
        <v>222</v>
      </c>
      <c r="D152" s="11">
        <v>156140.884616</v>
      </c>
      <c r="E152" s="11">
        <v>174582.46999999997</v>
      </c>
      <c r="F152" s="12">
        <v>114224</v>
      </c>
      <c r="G152" s="13">
        <v>0.74</v>
      </c>
      <c r="H152" s="14">
        <f>IF((((0.5*D152-F152)*G152)-(E152*0.5))&lt;0,0,ROUND((((0.5*D152-F152)*G152)-(E152*0.5)),0))</f>
        <v>0</v>
      </c>
      <c r="I152" s="11">
        <v>122914</v>
      </c>
      <c r="J152" s="15">
        <v>0.78</v>
      </c>
      <c r="K152" s="14">
        <f>IF((((0.5*D152-I152)*J152)-(E152*0.5))&lt;0,0,ROUND((((0.5*D152-I152)*J152)-(E152*0.5)),0))</f>
        <v>0</v>
      </c>
      <c r="L152" s="16">
        <f>H152+K152</f>
        <v>0</v>
      </c>
    </row>
    <row r="153" spans="1:12" x14ac:dyDescent="0.4">
      <c r="A153" s="9">
        <v>63003</v>
      </c>
      <c r="B153" s="9" t="s">
        <v>158</v>
      </c>
      <c r="C153" s="10">
        <v>3081.8499999999995</v>
      </c>
      <c r="D153" s="11">
        <v>3145201.7401117994</v>
      </c>
      <c r="E153" s="11">
        <v>179822.19000000099</v>
      </c>
      <c r="F153" s="12">
        <v>778470</v>
      </c>
      <c r="G153" s="13">
        <v>1</v>
      </c>
      <c r="H153" s="14">
        <f>IF((((0.5*D153-F153)*G153)-(E153*0.5))&lt;0,0,ROUND((((0.5*D153-F153)*G153)-(E153*0.5)),0))</f>
        <v>704220</v>
      </c>
      <c r="I153" s="11">
        <v>790256</v>
      </c>
      <c r="J153" s="15">
        <v>1</v>
      </c>
      <c r="K153" s="14">
        <f>IF((((0.5*D153-I153)*J153)-(E153*0.5))&lt;0,0,ROUND((((0.5*D153-I153)*J153)-(E153*0.5)),0))</f>
        <v>692434</v>
      </c>
      <c r="L153" s="16">
        <f>H153+K153</f>
        <v>1396654</v>
      </c>
    </row>
    <row r="154" spans="1:12" x14ac:dyDescent="0.4">
      <c r="A154" s="9"/>
      <c r="B154" s="18"/>
      <c r="C154" s="10"/>
      <c r="D154" s="11">
        <f>SUM(D3:D153)</f>
        <v>128323568.35873064</v>
      </c>
      <c r="E154" s="11">
        <f>SUM(E3:E153)</f>
        <v>16615981.965</v>
      </c>
      <c r="F154" s="12">
        <f>SUM(F3:F153)</f>
        <v>45833481</v>
      </c>
      <c r="G154" s="9"/>
      <c r="H154" s="14">
        <f>SUM(H3:H153)</f>
        <v>23961788</v>
      </c>
      <c r="I154" s="11">
        <f>SUM(I3:I153)</f>
        <v>47688461</v>
      </c>
      <c r="J154" s="19"/>
      <c r="K154" s="14">
        <f>SUM(K3:K153)</f>
        <v>23663692</v>
      </c>
      <c r="L154" s="16">
        <f>SUM(L3:L153)</f>
        <v>47625480</v>
      </c>
    </row>
    <row r="157" spans="1:12" x14ac:dyDescent="0.4">
      <c r="L157" s="20"/>
    </row>
  </sheetData>
  <sortState ref="A3:L153">
    <sortCondition ref="B3:B153"/>
  </sortState>
  <printOptions gridLines="1"/>
  <pageMargins left="0.2" right="0.2" top="0.73" bottom="0.28999999999999998" header="0.17" footer="0.17"/>
  <pageSetup scale="84" fitToHeight="0" orientation="landscape" horizontalDpi="4294967292" r:id="rId1"/>
  <headerFooter alignWithMargins="0">
    <oddHeader>&amp;C&amp;"-,Regular"&amp;11FY2015 Special Education Aid 
Based on Dec 2013 State Child Count</oddHeader>
    <oddFooter>&amp;R&amp;"-,Regular"&amp;8&amp;D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FY15 SE</vt:lpstr>
      <vt:lpstr>'FY15 SE'!Print_Area</vt:lpstr>
      <vt:lpstr>'FY15 SE'!Print_Titles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2015-05-28T14:39:58Z</cp:lastPrinted>
  <dcterms:created xsi:type="dcterms:W3CDTF">2015-05-28T14:34:49Z</dcterms:created>
  <dcterms:modified xsi:type="dcterms:W3CDTF">2015-05-28T14:40:07Z</dcterms:modified>
</cp:coreProperties>
</file>