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e Aid\1. State Aid Calculations\FY2018 State Aid\FINAL\"/>
    </mc:Choice>
  </mc:AlternateContent>
  <bookViews>
    <workbookView xWindow="0" yWindow="0" windowWidth="24000" windowHeight="8910"/>
  </bookViews>
  <sheets>
    <sheet name="FY18 GSA 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'FY18 GSA '!$A$1:$K$1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'FY18 GSA '!$A$2:$K$153</definedName>
    <definedName name="_xlnm.Print_Titles" localSheetId="0">'FY18 GSA '!$A:$B,'FY18 GSA '!$1:$1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1" i="1" l="1"/>
  <c r="F151" i="1"/>
  <c r="H151" i="1" l="1"/>
  <c r="D151" i="1" l="1"/>
  <c r="J64" i="1" l="1"/>
  <c r="J143" i="1"/>
  <c r="G143" i="1"/>
  <c r="K143" i="1" s="1"/>
  <c r="G64" i="1"/>
  <c r="G60" i="1"/>
  <c r="J60" i="1"/>
  <c r="G72" i="1"/>
  <c r="J72" i="1"/>
  <c r="K64" i="1" l="1"/>
  <c r="E151" i="1"/>
  <c r="K60" i="1"/>
  <c r="J30" i="1"/>
  <c r="G30" i="1"/>
  <c r="G95" i="1"/>
  <c r="J95" i="1"/>
  <c r="J153" i="1"/>
  <c r="G153" i="1"/>
  <c r="G13" i="1"/>
  <c r="J13" i="1"/>
  <c r="K72" i="1"/>
  <c r="G71" i="1"/>
  <c r="J71" i="1"/>
  <c r="K153" i="1" l="1"/>
  <c r="K30" i="1"/>
  <c r="J83" i="1"/>
  <c r="G83" i="1"/>
  <c r="K83" i="1" s="1"/>
  <c r="G19" i="1"/>
  <c r="J19" i="1"/>
  <c r="J29" i="1"/>
  <c r="G29" i="1"/>
  <c r="K29" i="1" s="1"/>
  <c r="G70" i="1"/>
  <c r="J70" i="1"/>
  <c r="G55" i="1"/>
  <c r="J55" i="1"/>
  <c r="G134" i="1"/>
  <c r="J134" i="1"/>
  <c r="J116" i="1"/>
  <c r="G116" i="1"/>
  <c r="K116" i="1" s="1"/>
  <c r="J24" i="1"/>
  <c r="G24" i="1"/>
  <c r="J91" i="1"/>
  <c r="G91" i="1"/>
  <c r="K91" i="1" s="1"/>
  <c r="G76" i="1"/>
  <c r="J76" i="1"/>
  <c r="G14" i="1"/>
  <c r="J14" i="1"/>
  <c r="G100" i="1"/>
  <c r="J100" i="1"/>
  <c r="J68" i="1"/>
  <c r="G68" i="1"/>
  <c r="K68" i="1" s="1"/>
  <c r="J138" i="1"/>
  <c r="G138" i="1"/>
  <c r="G122" i="1"/>
  <c r="J122" i="1"/>
  <c r="G137" i="1"/>
  <c r="J137" i="1"/>
  <c r="J18" i="1"/>
  <c r="G18" i="1"/>
  <c r="K18" i="1" s="1"/>
  <c r="G121" i="1"/>
  <c r="J121" i="1"/>
  <c r="G141" i="1"/>
  <c r="J141" i="1"/>
  <c r="J47" i="1"/>
  <c r="G47" i="1"/>
  <c r="J52" i="1"/>
  <c r="G52" i="1"/>
  <c r="K52" i="1" s="1"/>
  <c r="G31" i="1"/>
  <c r="J31" i="1"/>
  <c r="J145" i="1"/>
  <c r="G145" i="1"/>
  <c r="K145" i="1" s="1"/>
  <c r="J26" i="1"/>
  <c r="G26" i="1"/>
  <c r="J7" i="1"/>
  <c r="G7" i="1"/>
  <c r="K7" i="1" s="1"/>
  <c r="G136" i="1"/>
  <c r="J136" i="1"/>
  <c r="J73" i="1"/>
  <c r="G73" i="1"/>
  <c r="K73" i="1" s="1"/>
  <c r="J75" i="1"/>
  <c r="G75" i="1"/>
  <c r="G61" i="1"/>
  <c r="J61" i="1"/>
  <c r="J126" i="1"/>
  <c r="G126" i="1"/>
  <c r="J46" i="1"/>
  <c r="G46" i="1"/>
  <c r="K46" i="1" s="1"/>
  <c r="G132" i="1"/>
  <c r="J132" i="1"/>
  <c r="G107" i="1"/>
  <c r="J107" i="1"/>
  <c r="G37" i="1"/>
  <c r="J37" i="1"/>
  <c r="G69" i="1"/>
  <c r="J69" i="1"/>
  <c r="G106" i="1"/>
  <c r="J106" i="1"/>
  <c r="J58" i="1"/>
  <c r="G58" i="1"/>
  <c r="K58" i="1" s="1"/>
  <c r="J108" i="1"/>
  <c r="G108" i="1"/>
  <c r="G147" i="1"/>
  <c r="J147" i="1"/>
  <c r="J103" i="1"/>
  <c r="G103" i="1"/>
  <c r="G22" i="1"/>
  <c r="J22" i="1"/>
  <c r="G35" i="1"/>
  <c r="J35" i="1"/>
  <c r="G81" i="1"/>
  <c r="J81" i="1"/>
  <c r="G105" i="1"/>
  <c r="J105" i="1"/>
  <c r="J21" i="1"/>
  <c r="G21" i="1"/>
  <c r="K21" i="1" s="1"/>
  <c r="G42" i="1"/>
  <c r="J42" i="1"/>
  <c r="G77" i="1"/>
  <c r="J77" i="1"/>
  <c r="G96" i="1"/>
  <c r="J96" i="1"/>
  <c r="G89" i="1"/>
  <c r="J89" i="1"/>
  <c r="J124" i="1"/>
  <c r="G124" i="1"/>
  <c r="G45" i="1"/>
  <c r="J45" i="1"/>
  <c r="G34" i="1"/>
  <c r="J34" i="1"/>
  <c r="J125" i="1"/>
  <c r="G125" i="1"/>
  <c r="K125" i="1" s="1"/>
  <c r="G144" i="1"/>
  <c r="J144" i="1"/>
  <c r="J82" i="1"/>
  <c r="G82" i="1"/>
  <c r="K82" i="1" s="1"/>
  <c r="G129" i="1"/>
  <c r="J129" i="1"/>
  <c r="G102" i="1"/>
  <c r="J102" i="1"/>
  <c r="J150" i="1"/>
  <c r="G150" i="1"/>
  <c r="J38" i="1"/>
  <c r="G38" i="1"/>
  <c r="K38" i="1" s="1"/>
  <c r="J94" i="1"/>
  <c r="G94" i="1"/>
  <c r="J40" i="1"/>
  <c r="G40" i="1"/>
  <c r="K40" i="1" s="1"/>
  <c r="G99" i="1"/>
  <c r="J99" i="1"/>
  <c r="J48" i="1"/>
  <c r="G48" i="1"/>
  <c r="K48" i="1" s="1"/>
  <c r="J133" i="1"/>
  <c r="G133" i="1"/>
  <c r="J66" i="1"/>
  <c r="G66" i="1"/>
  <c r="K66" i="1" s="1"/>
  <c r="J67" i="1"/>
  <c r="G67" i="1"/>
  <c r="J20" i="1"/>
  <c r="G20" i="1"/>
  <c r="K20" i="1" s="1"/>
  <c r="J140" i="1"/>
  <c r="G140" i="1"/>
  <c r="J5" i="1"/>
  <c r="G5" i="1"/>
  <c r="K5" i="1" s="1"/>
  <c r="G62" i="1"/>
  <c r="J62" i="1"/>
  <c r="G50" i="1"/>
  <c r="J50" i="1"/>
  <c r="J49" i="1"/>
  <c r="G49" i="1"/>
  <c r="J114" i="1"/>
  <c r="G114" i="1"/>
  <c r="K114" i="1" s="1"/>
  <c r="G65" i="1"/>
  <c r="J65" i="1"/>
  <c r="J9" i="1"/>
  <c r="G9" i="1"/>
  <c r="K9" i="1" s="1"/>
  <c r="J130" i="1"/>
  <c r="G130" i="1"/>
  <c r="G131" i="1"/>
  <c r="J131" i="1"/>
  <c r="G123" i="1"/>
  <c r="J123" i="1"/>
  <c r="G86" i="1"/>
  <c r="J86" i="1"/>
  <c r="J59" i="1"/>
  <c r="G59" i="1"/>
  <c r="G142" i="1"/>
  <c r="J142" i="1"/>
  <c r="J128" i="1"/>
  <c r="G128" i="1"/>
  <c r="G148" i="1"/>
  <c r="J148" i="1"/>
  <c r="G120" i="1"/>
  <c r="J120" i="1"/>
  <c r="G139" i="1"/>
  <c r="J139" i="1"/>
  <c r="J56" i="1"/>
  <c r="G56" i="1"/>
  <c r="J90" i="1"/>
  <c r="G90" i="1"/>
  <c r="K90" i="1" s="1"/>
  <c r="J51" i="1"/>
  <c r="G51" i="1"/>
  <c r="J118" i="1"/>
  <c r="G118" i="1"/>
  <c r="K118" i="1" s="1"/>
  <c r="G12" i="1"/>
  <c r="J12" i="1"/>
  <c r="J25" i="1"/>
  <c r="G25" i="1"/>
  <c r="K25" i="1" s="1"/>
  <c r="J115" i="1"/>
  <c r="G115" i="1"/>
  <c r="J53" i="1"/>
  <c r="G53" i="1"/>
  <c r="K53" i="1" s="1"/>
  <c r="J127" i="1"/>
  <c r="G127" i="1"/>
  <c r="G146" i="1"/>
  <c r="J146" i="1"/>
  <c r="G3" i="1"/>
  <c r="J3" i="1"/>
  <c r="G23" i="1"/>
  <c r="J23" i="1"/>
  <c r="J80" i="1"/>
  <c r="G80" i="1"/>
  <c r="J6" i="1"/>
  <c r="G6" i="1"/>
  <c r="K6" i="1" s="1"/>
  <c r="J4" i="1"/>
  <c r="G4" i="1"/>
  <c r="J54" i="1"/>
  <c r="G54" i="1"/>
  <c r="K54" i="1" s="1"/>
  <c r="J74" i="1"/>
  <c r="G74" i="1"/>
  <c r="J104" i="1"/>
  <c r="G104" i="1"/>
  <c r="K104" i="1" s="1"/>
  <c r="J63" i="1"/>
  <c r="G63" i="1"/>
  <c r="G117" i="1"/>
  <c r="J117" i="1"/>
  <c r="K13" i="1"/>
  <c r="J27" i="1"/>
  <c r="G27" i="1"/>
  <c r="K27" i="1" s="1"/>
  <c r="G135" i="1"/>
  <c r="J135" i="1"/>
  <c r="G113" i="1"/>
  <c r="J113" i="1"/>
  <c r="G109" i="1"/>
  <c r="J109" i="1"/>
  <c r="G17" i="1"/>
  <c r="J17" i="1"/>
  <c r="J85" i="1"/>
  <c r="G85" i="1"/>
  <c r="G149" i="1"/>
  <c r="J149" i="1"/>
  <c r="J78" i="1"/>
  <c r="G78" i="1"/>
  <c r="G39" i="1"/>
  <c r="J39" i="1"/>
  <c r="J87" i="1"/>
  <c r="G87" i="1"/>
  <c r="J119" i="1"/>
  <c r="G119" i="1"/>
  <c r="K119" i="1" s="1"/>
  <c r="J43" i="1"/>
  <c r="G43" i="1"/>
  <c r="J2" i="1"/>
  <c r="G2" i="1"/>
  <c r="K2" i="1" s="1"/>
  <c r="G98" i="1"/>
  <c r="J98" i="1"/>
  <c r="G97" i="1"/>
  <c r="J97" i="1"/>
  <c r="J88" i="1"/>
  <c r="G88" i="1"/>
  <c r="J11" i="1"/>
  <c r="G11" i="1"/>
  <c r="K11" i="1" s="1"/>
  <c r="J44" i="1"/>
  <c r="G44" i="1"/>
  <c r="G36" i="1"/>
  <c r="J36" i="1"/>
  <c r="J93" i="1"/>
  <c r="G93" i="1"/>
  <c r="J101" i="1"/>
  <c r="G101" i="1"/>
  <c r="K101" i="1" s="1"/>
  <c r="G41" i="1"/>
  <c r="J41" i="1"/>
  <c r="J33" i="1"/>
  <c r="G33" i="1"/>
  <c r="K33" i="1" s="1"/>
  <c r="J112" i="1"/>
  <c r="G112" i="1"/>
  <c r="J84" i="1"/>
  <c r="G84" i="1"/>
  <c r="K84" i="1" s="1"/>
  <c r="G15" i="1"/>
  <c r="J15" i="1"/>
  <c r="J28" i="1"/>
  <c r="G28" i="1"/>
  <c r="K28" i="1" s="1"/>
  <c r="G32" i="1"/>
  <c r="J32" i="1"/>
  <c r="J92" i="1"/>
  <c r="G92" i="1"/>
  <c r="K92" i="1" s="1"/>
  <c r="G57" i="1"/>
  <c r="J57" i="1"/>
  <c r="J79" i="1"/>
  <c r="G79" i="1"/>
  <c r="K79" i="1" s="1"/>
  <c r="J8" i="1"/>
  <c r="G8" i="1"/>
  <c r="G111" i="1"/>
  <c r="J111" i="1"/>
  <c r="G10" i="1"/>
  <c r="J10" i="1"/>
  <c r="K71" i="1"/>
  <c r="K95" i="1"/>
  <c r="K63" i="1" l="1"/>
  <c r="K74" i="1"/>
  <c r="K4" i="1"/>
  <c r="K47" i="1"/>
  <c r="K138" i="1"/>
  <c r="K80" i="1"/>
  <c r="K127" i="1"/>
  <c r="K24" i="1"/>
  <c r="K115" i="1"/>
  <c r="K51" i="1"/>
  <c r="K56" i="1"/>
  <c r="K128" i="1"/>
  <c r="K59" i="1"/>
  <c r="K130" i="1"/>
  <c r="K49" i="1"/>
  <c r="K140" i="1"/>
  <c r="K67" i="1"/>
  <c r="K133" i="1"/>
  <c r="K94" i="1"/>
  <c r="K150" i="1"/>
  <c r="K124" i="1"/>
  <c r="K103" i="1"/>
  <c r="K108" i="1"/>
  <c r="K126" i="1"/>
  <c r="K75" i="1"/>
  <c r="K26" i="1"/>
  <c r="K10" i="1"/>
  <c r="K57" i="1"/>
  <c r="K32" i="1"/>
  <c r="K15" i="1"/>
  <c r="K41" i="1"/>
  <c r="K98" i="1"/>
  <c r="K109" i="1"/>
  <c r="K135" i="1"/>
  <c r="C151" i="1"/>
  <c r="G110" i="1"/>
  <c r="J110" i="1"/>
  <c r="K12" i="1"/>
  <c r="K99" i="1"/>
  <c r="K144" i="1"/>
  <c r="K96" i="1"/>
  <c r="K105" i="1"/>
  <c r="K106" i="1"/>
  <c r="K132" i="1"/>
  <c r="K136" i="1"/>
  <c r="K31" i="1"/>
  <c r="K121" i="1"/>
  <c r="K76" i="1"/>
  <c r="K70" i="1"/>
  <c r="K111" i="1"/>
  <c r="K36" i="1"/>
  <c r="K97" i="1"/>
  <c r="K39" i="1"/>
  <c r="K149" i="1"/>
  <c r="K17" i="1"/>
  <c r="K113" i="1"/>
  <c r="G16" i="1"/>
  <c r="J16" i="1"/>
  <c r="K3" i="1"/>
  <c r="K120" i="1"/>
  <c r="K123" i="1"/>
  <c r="K65" i="1"/>
  <c r="K62" i="1"/>
  <c r="K129" i="1"/>
  <c r="K34" i="1"/>
  <c r="K42" i="1"/>
  <c r="K35" i="1"/>
  <c r="K37" i="1"/>
  <c r="K137" i="1"/>
  <c r="K100" i="1"/>
  <c r="K134" i="1"/>
  <c r="K19" i="1"/>
  <c r="K8" i="1"/>
  <c r="K112" i="1"/>
  <c r="K93" i="1"/>
  <c r="K44" i="1"/>
  <c r="K88" i="1"/>
  <c r="K43" i="1"/>
  <c r="K87" i="1"/>
  <c r="K78" i="1"/>
  <c r="K85" i="1"/>
  <c r="K117" i="1"/>
  <c r="K23" i="1"/>
  <c r="K146" i="1"/>
  <c r="K139" i="1"/>
  <c r="K148" i="1"/>
  <c r="K142" i="1"/>
  <c r="K86" i="1"/>
  <c r="K131" i="1"/>
  <c r="K50" i="1"/>
  <c r="K102" i="1"/>
  <c r="K45" i="1"/>
  <c r="K89" i="1"/>
  <c r="K77" i="1"/>
  <c r="K81" i="1"/>
  <c r="K22" i="1"/>
  <c r="K147" i="1"/>
  <c r="K69" i="1"/>
  <c r="K107" i="1"/>
  <c r="K61" i="1"/>
  <c r="K141" i="1"/>
  <c r="K122" i="1"/>
  <c r="K14" i="1"/>
  <c r="K55" i="1"/>
  <c r="K16" i="1" l="1"/>
  <c r="J151" i="1"/>
  <c r="G151" i="1"/>
  <c r="K110" i="1"/>
  <c r="K151" i="1" s="1"/>
  <c r="K155" i="1" s="1"/>
</calcChain>
</file>

<file path=xl/comments1.xml><?xml version="1.0" encoding="utf-8"?>
<comments xmlns="http://schemas.openxmlformats.org/spreadsheetml/2006/main">
  <authors>
    <author>Woodmansey, Susan</author>
  </authors>
  <commentList>
    <comment ref="E151" authorId="0" shapeId="0">
      <text>
        <r>
          <rPr>
            <sz val="9"/>
            <color indexed="81"/>
            <rFont val="Tahoma"/>
            <family val="2"/>
          </rPr>
          <t>Difference is due to closure of Grant-Deuel School District - $275,843.</t>
        </r>
      </text>
    </comment>
  </commentList>
</comments>
</file>

<file path=xl/sharedStrings.xml><?xml version="1.0" encoding="utf-8"?>
<sst xmlns="http://schemas.openxmlformats.org/spreadsheetml/2006/main" count="166" uniqueCount="164">
  <si>
    <t>District No.</t>
  </si>
  <si>
    <t>District Name</t>
  </si>
  <si>
    <t xml:space="preserve">TOTAL Need </t>
  </si>
  <si>
    <t>Other Revenue Local Effort</t>
  </si>
  <si>
    <t xml:space="preserve">1st Half
Local Effort
(Pay 2017)  </t>
  </si>
  <si>
    <t>1st Half Penalties &amp; Adjustments</t>
  </si>
  <si>
    <t>1st Half
 State Aid</t>
  </si>
  <si>
    <t>2nd Half
Local Effort
(Pay 2018)</t>
  </si>
  <si>
    <t>2nd Half Penalties &amp; Adjustments (Gaming)</t>
  </si>
  <si>
    <t>2nd Half
 State Aid</t>
  </si>
  <si>
    <t xml:space="preserve">FINAL 
FY2018 State Aid 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</si>
  <si>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</si>
  <si>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</si>
  <si>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</si>
  <si>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</si>
  <si>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</si>
  <si>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</si>
  <si>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</si>
  <si>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</si>
  <si>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</si>
  <si>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</si>
  <si>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</si>
  <si>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</si>
  <si>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</si>
  <si>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</si>
  <si>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</si>
  <si>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</si>
  <si>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</si>
  <si>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</si>
  <si>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</si>
  <si>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</si>
  <si>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</si>
  <si>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</si>
  <si>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</si>
  <si>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</si>
  <si>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</si>
  <si>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</si>
  <si>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</si>
  <si>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</si>
  <si>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</si>
  <si>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</si>
  <si>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</si>
  <si>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</si>
  <si>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</si>
  <si>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</si>
  <si>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</si>
  <si>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</si>
  <si>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</si>
  <si>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</si>
  <si>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</si>
  <si>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</si>
  <si>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</si>
  <si>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</si>
  <si>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</si>
  <si>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</si>
  <si>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</si>
  <si>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</si>
  <si>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</si>
  <si>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</si>
  <si>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</si>
  <si>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</si>
  <si>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</si>
  <si>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</si>
  <si>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</si>
  <si>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</si>
  <si>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</si>
  <si>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</si>
  <si>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</si>
  <si>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</si>
  <si>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</si>
  <si>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</si>
  <si>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</si>
  <si>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</si>
  <si>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</si>
  <si>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</si>
  <si>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</si>
  <si>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</si>
  <si>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</si>
  <si>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</si>
  <si>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</si>
  <si>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</si>
  <si>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</si>
  <si>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</si>
  <si>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</si>
  <si>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</si>
  <si>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</si>
  <si>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</si>
  <si>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</si>
  <si>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</si>
  <si>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</si>
  <si>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</si>
  <si>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</si>
  <si>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</si>
  <si>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</si>
  <si>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</si>
  <si>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</si>
  <si>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</si>
  <si>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</si>
  <si>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</si>
  <si>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</si>
  <si>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</si>
  <si>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</si>
  <si>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</si>
  <si>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</si>
  <si>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</si>
  <si>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</si>
  <si>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</si>
  <si>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</si>
  <si>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</si>
  <si>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</si>
  <si>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</si>
  <si>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</si>
  <si>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</si>
  <si>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</si>
  <si>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</si>
  <si>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</si>
  <si>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</si>
  <si>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</si>
  <si>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</si>
  <si>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</si>
  <si>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</si>
  <si>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</si>
  <si>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</si>
  <si>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</si>
  <si>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</si>
  <si>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</si>
  <si>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</si>
  <si>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</si>
  <si>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</si>
  <si>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</si>
  <si>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</si>
  <si>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</si>
  <si>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</si>
  <si>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</si>
  <si>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</si>
  <si>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</si>
  <si>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</si>
  <si>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</si>
  <si>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</si>
  <si>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</si>
  <si>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</si>
  <si>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</si>
  <si>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</si>
  <si>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</si>
  <si>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</si>
  <si>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</si>
  <si>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</si>
  <si>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</si>
  <si>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 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</si>
  <si>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</si>
  <si>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</si>
  <si>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</si>
  <si>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</si>
  <si>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</si>
  <si>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</si>
  <si>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</si>
  <si>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</si>
  <si>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</si>
  <si>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Oglala Lakota County 65-1</t>
  </si>
  <si>
    <t>Todd County 66-1</t>
  </si>
  <si>
    <t xml:space="preserve"> </t>
  </si>
  <si>
    <t>L-D Career &amp; Tech Ed.</t>
  </si>
  <si>
    <t>Total State Aid</t>
  </si>
  <si>
    <t>District used alternate need option.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</si>
</sst>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7" x14ac:knownFonts="1">
    <font>
      <sz val="10"/>
      <name val="Arial"/>
      <family val="2"/>
    </font>
    <font>
      <sz val="9"/>
      <color theme="8" tint="-0.499984740745262"/>
      <name val="Gill Sans MT"/>
      <family val="2"/>
    </font>
    <font>
      <b/>
      <sz val="9"/>
      <color theme="8" tint="-0.499984740745262"/>
      <name val="Gill Sans MT"/>
      <family val="2"/>
    </font>
    <font>
      <sz val="9"/>
      <color rgb="FF002060"/>
      <name val="Gill Sans MT"/>
      <family val="2"/>
    </font>
    <font>
      <sz val="9"/>
      <name val="Gill Sans MT"/>
      <family val="2"/>
    </font>
    <font>
      <sz val="10"/>
      <color rgb="FF002060"/>
      <name val="Gill Sans MT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Fill="1" applyBorder="1" applyAlignment="1"/>
    <xf numFmtId="0" fontId="3" fillId="0" borderId="2" xfId="0" applyFont="1" applyFill="1" applyBorder="1" applyAlignment="1">
      <alignment horizontal="left"/>
    </xf>
    <xf numFmtId="164" fontId="3" fillId="0" borderId="2" xfId="0" applyNumberFormat="1" applyFont="1" applyFill="1" applyBorder="1"/>
    <xf numFmtId="5" fontId="3" fillId="0" borderId="2" xfId="0" applyNumberFormat="1" applyFont="1" applyFill="1" applyBorder="1"/>
    <xf numFmtId="6" fontId="3" fillId="0" borderId="2" xfId="0" applyNumberFormat="1" applyFont="1" applyFill="1" applyBorder="1"/>
    <xf numFmtId="5" fontId="3" fillId="0" borderId="2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3" fillId="0" borderId="2" xfId="0" applyNumberFormat="1" applyFont="1" applyFill="1" applyBorder="1" applyAlignment="1">
      <alignment horizontal="left"/>
    </xf>
    <xf numFmtId="5" fontId="4" fillId="0" borderId="2" xfId="0" applyNumberFormat="1" applyFont="1" applyFill="1" applyBorder="1"/>
    <xf numFmtId="3" fontId="3" fillId="0" borderId="2" xfId="0" applyNumberFormat="1" applyFont="1" applyFill="1" applyBorder="1" applyAlignment="1">
      <alignment horizontal="left"/>
    </xf>
    <xf numFmtId="5" fontId="3" fillId="0" borderId="0" xfId="0" applyNumberFormat="1" applyFont="1" applyFill="1" applyBorder="1"/>
    <xf numFmtId="6" fontId="3" fillId="0" borderId="0" xfId="0" applyNumberFormat="1" applyFont="1" applyFill="1" applyBorder="1"/>
    <xf numFmtId="0" fontId="4" fillId="0" borderId="0" xfId="0" applyFont="1" applyFill="1" applyBorder="1"/>
    <xf numFmtId="3" fontId="3" fillId="2" borderId="4" xfId="0" applyNumberFormat="1" applyFont="1" applyFill="1" applyBorder="1" applyAlignment="1">
      <alignment horizontal="left" vertical="center" wrapText="1"/>
    </xf>
    <xf numFmtId="3" fontId="3" fillId="2" borderId="5" xfId="0" applyNumberFormat="1" applyFont="1" applyFill="1" applyBorder="1" applyAlignment="1">
      <alignment horizontal="left" vertical="center" wrapText="1"/>
    </xf>
    <xf numFmtId="5" fontId="3" fillId="2" borderId="5" xfId="0" applyNumberFormat="1" applyFont="1" applyFill="1" applyBorder="1" applyAlignment="1">
      <alignment vertical="center" wrapText="1"/>
    </xf>
    <xf numFmtId="6" fontId="3" fillId="2" borderId="5" xfId="0" applyNumberFormat="1" applyFont="1" applyFill="1" applyBorder="1" applyAlignment="1">
      <alignment vertical="center" wrapText="1"/>
    </xf>
    <xf numFmtId="5" fontId="4" fillId="2" borderId="5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left" wrapText="1"/>
    </xf>
    <xf numFmtId="5" fontId="3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 applyFill="1" applyBorder="1"/>
    <xf numFmtId="5" fontId="5" fillId="0" borderId="0" xfId="0" applyNumberFormat="1" applyFont="1" applyFill="1" applyBorder="1"/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5" fontId="1" fillId="3" borderId="1" xfId="0" applyNumberFormat="1" applyFont="1" applyFill="1" applyBorder="1" applyAlignment="1">
      <alignment horizontal="center" wrapText="1"/>
    </xf>
    <xf numFmtId="5" fontId="2" fillId="3" borderId="1" xfId="0" applyNumberFormat="1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164" fontId="3" fillId="4" borderId="2" xfId="0" applyNumberFormat="1" applyFont="1" applyFill="1" applyBorder="1"/>
    <xf numFmtId="5" fontId="3" fillId="4" borderId="2" xfId="0" applyNumberFormat="1" applyFont="1" applyFill="1" applyBorder="1"/>
    <xf numFmtId="6" fontId="3" fillId="4" borderId="2" xfId="0" applyNumberFormat="1" applyFont="1" applyFill="1" applyBorder="1"/>
    <xf numFmtId="5" fontId="3" fillId="4" borderId="2" xfId="0" applyNumberFormat="1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5" fontId="3" fillId="4" borderId="0" xfId="0" applyNumberFormat="1" applyFont="1" applyFill="1" applyBorder="1"/>
    <xf numFmtId="3" fontId="3" fillId="0" borderId="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58"/>
  <sheetViews>
    <sheetView tabSelected="1" zoomScale="120" zoomScaleNormal="120" workbookViewId="0">
      <pane xSplit="2" ySplit="1" topLeftCell="C2" activePane="bottomRight" state="frozen"/>
      <selection pane="topRight" activeCell="C1" sqref="C1"/>
      <selection pane="bottomLeft" activeCell="A4" sqref="A4"/>
      <selection pane="bottomRight" activeCell="C2" sqref="C2"/>
    </sheetView>
  </sheetViews>
  <sheetFormatPr defaultColWidth="9.140625" defaultRowHeight="15.75" x14ac:dyDescent="0.35"/>
  <cols>
    <col min="1" max="1" width="9.85546875" style="24" customWidth="1"/>
    <col min="2" max="2" width="24" style="24" customWidth="1"/>
    <col min="3" max="3" width="11.7109375" style="25" bestFit="1" customWidth="1"/>
    <col min="4" max="4" width="13.85546875" style="11" customWidth="1"/>
    <col min="5" max="5" width="15" style="11" customWidth="1"/>
    <col min="6" max="6" width="11.7109375" style="7" customWidth="1"/>
    <col min="7" max="7" width="12.7109375" style="7" customWidth="1"/>
    <col min="8" max="8" width="11.5703125" style="13" customWidth="1"/>
    <col min="9" max="9" width="12.85546875" style="7" customWidth="1"/>
    <col min="10" max="10" width="13.28515625" style="7" customWidth="1"/>
    <col min="11" max="11" width="19" style="7" customWidth="1"/>
    <col min="12" max="16384" width="9.140625" style="7"/>
  </cols>
  <sheetData>
    <row r="1" spans="1:11" s="1" customFormat="1" ht="63" x14ac:dyDescent="0.35">
      <c r="A1" s="27" t="s">
        <v>0</v>
      </c>
      <c r="B1" s="28" t="s">
        <v>1</v>
      </c>
      <c r="C1" s="28" t="s">
        <v>2</v>
      </c>
      <c r="D1" s="29" t="s">
        <v>3</v>
      </c>
      <c r="E1" s="29" t="s">
        <v>4</v>
      </c>
      <c r="F1" s="29" t="s">
        <v>5</v>
      </c>
      <c r="G1" s="30" t="s">
        <v>6</v>
      </c>
      <c r="H1" s="29" t="s">
        <v>7</v>
      </c>
      <c r="I1" s="29" t="s">
        <v>8</v>
      </c>
      <c r="J1" s="30" t="s">
        <v>9</v>
      </c>
      <c r="K1" s="30" t="s">
        <v>10</v>
      </c>
    </row>
    <row r="2" spans="1:11" x14ac:dyDescent="0.35">
      <c r="A2" s="2">
        <v>6001</v>
      </c>
      <c r="B2" s="2" t="s">
        <v>24</v>
      </c>
      <c r="C2" s="3">
        <v>24952532.59807102</v>
      </c>
      <c r="D2" s="4">
        <v>0</v>
      </c>
      <c r="E2" s="4">
        <v>5008553</v>
      </c>
      <c r="F2" s="5"/>
      <c r="G2" s="6">
        <f t="shared" ref="G2:G33" si="0">IF((0.5*C2)-(0.5*D2)-E2+F2&lt;0,0,ROUND((0.5*C2)-(0.5*D2)-E2+F2,0))</f>
        <v>7467713</v>
      </c>
      <c r="H2" s="4">
        <v>4726089</v>
      </c>
      <c r="I2" s="5"/>
      <c r="J2" s="6">
        <f t="shared" ref="J2:J33" si="1">IF((0.5*C2)-(0.5*D2)-H2+I2&lt;0,0,ROUND((0.5*C2)-(0.5*D2)-H2+I2,0))</f>
        <v>7750177</v>
      </c>
      <c r="K2" s="4">
        <f t="shared" ref="K2:K33" si="2">G2+J2</f>
        <v>15217890</v>
      </c>
    </row>
    <row r="3" spans="1:11" ht="13.5" customHeight="1" x14ac:dyDescent="0.35">
      <c r="A3" s="2">
        <v>58003</v>
      </c>
      <c r="B3" s="2" t="s">
        <v>142</v>
      </c>
      <c r="C3" s="3">
        <v>1675902.1982954412</v>
      </c>
      <c r="D3" s="4">
        <v>0</v>
      </c>
      <c r="E3" s="4">
        <v>1225338</v>
      </c>
      <c r="F3" s="5"/>
      <c r="G3" s="6">
        <f t="shared" si="0"/>
        <v>0</v>
      </c>
      <c r="H3" s="4">
        <v>1140659</v>
      </c>
      <c r="I3" s="5"/>
      <c r="J3" s="6">
        <f t="shared" si="1"/>
        <v>0</v>
      </c>
      <c r="K3" s="4">
        <f t="shared" si="2"/>
        <v>0</v>
      </c>
    </row>
    <row r="4" spans="1:11" ht="13.5" customHeight="1" x14ac:dyDescent="0.35">
      <c r="A4" s="2">
        <v>61001</v>
      </c>
      <c r="B4" s="2" t="s">
        <v>149</v>
      </c>
      <c r="C4" s="3">
        <v>1990672.8927459454</v>
      </c>
      <c r="D4" s="4">
        <v>0</v>
      </c>
      <c r="E4" s="4">
        <v>451231</v>
      </c>
      <c r="F4" s="5"/>
      <c r="G4" s="6">
        <f t="shared" si="0"/>
        <v>544105</v>
      </c>
      <c r="H4" s="4">
        <v>444546</v>
      </c>
      <c r="I4" s="5"/>
      <c r="J4" s="6">
        <f t="shared" si="1"/>
        <v>550790</v>
      </c>
      <c r="K4" s="4">
        <f t="shared" si="2"/>
        <v>1094895</v>
      </c>
    </row>
    <row r="5" spans="1:11" ht="13.5" customHeight="1" x14ac:dyDescent="0.35">
      <c r="A5" s="2">
        <v>11001</v>
      </c>
      <c r="B5" s="2" t="s">
        <v>33</v>
      </c>
      <c r="C5" s="3">
        <v>2045002.513829703</v>
      </c>
      <c r="D5" s="4">
        <v>0</v>
      </c>
      <c r="E5" s="4">
        <v>340211</v>
      </c>
      <c r="F5" s="5"/>
      <c r="G5" s="6">
        <f t="shared" si="0"/>
        <v>682290</v>
      </c>
      <c r="H5" s="4">
        <v>338450</v>
      </c>
      <c r="I5" s="5"/>
      <c r="J5" s="6">
        <f t="shared" si="1"/>
        <v>684051</v>
      </c>
      <c r="K5" s="4">
        <f t="shared" si="2"/>
        <v>1366341</v>
      </c>
    </row>
    <row r="6" spans="1:11" ht="13.5" customHeight="1" x14ac:dyDescent="0.35">
      <c r="A6" s="2">
        <v>38001</v>
      </c>
      <c r="B6" s="2" t="s">
        <v>88</v>
      </c>
      <c r="C6" s="3">
        <v>1711702.878501266</v>
      </c>
      <c r="D6" s="4">
        <v>0</v>
      </c>
      <c r="E6" s="4">
        <v>474860</v>
      </c>
      <c r="F6" s="5"/>
      <c r="G6" s="6">
        <f t="shared" si="0"/>
        <v>380991</v>
      </c>
      <c r="H6" s="4">
        <v>473788</v>
      </c>
      <c r="I6" s="5"/>
      <c r="J6" s="6">
        <f t="shared" si="1"/>
        <v>382063</v>
      </c>
      <c r="K6" s="4">
        <f t="shared" si="2"/>
        <v>763054</v>
      </c>
    </row>
    <row r="7" spans="1:11" ht="13.5" customHeight="1" x14ac:dyDescent="0.35">
      <c r="A7" s="2">
        <v>21001</v>
      </c>
      <c r="B7" s="2" t="s">
        <v>57</v>
      </c>
      <c r="C7" s="3">
        <v>1151235.841392</v>
      </c>
      <c r="D7" s="4">
        <v>2434.3800000000047</v>
      </c>
      <c r="E7" s="4">
        <v>197621</v>
      </c>
      <c r="F7" s="5"/>
      <c r="G7" s="6">
        <f t="shared" si="0"/>
        <v>376780</v>
      </c>
      <c r="H7" s="4">
        <v>188177</v>
      </c>
      <c r="I7" s="5"/>
      <c r="J7" s="6">
        <f t="shared" si="1"/>
        <v>386224</v>
      </c>
      <c r="K7" s="4">
        <f t="shared" si="2"/>
        <v>763004</v>
      </c>
    </row>
    <row r="8" spans="1:11" ht="13.5" customHeight="1" x14ac:dyDescent="0.35">
      <c r="A8" s="2">
        <v>4001</v>
      </c>
      <c r="B8" s="2" t="s">
        <v>17</v>
      </c>
      <c r="C8" s="3">
        <v>1564388.9484404163</v>
      </c>
      <c r="D8" s="4">
        <v>0</v>
      </c>
      <c r="E8" s="4">
        <v>207693</v>
      </c>
      <c r="F8" s="5"/>
      <c r="G8" s="6">
        <f t="shared" si="0"/>
        <v>574501</v>
      </c>
      <c r="H8" s="4">
        <v>207330</v>
      </c>
      <c r="I8" s="5"/>
      <c r="J8" s="6">
        <f t="shared" si="1"/>
        <v>574864</v>
      </c>
      <c r="K8" s="4">
        <f t="shared" si="2"/>
        <v>1149365</v>
      </c>
    </row>
    <row r="9" spans="1:11" ht="13.5" customHeight="1" x14ac:dyDescent="0.35">
      <c r="A9" s="2">
        <v>49001</v>
      </c>
      <c r="B9" s="2" t="s">
        <v>113</v>
      </c>
      <c r="C9" s="3">
        <v>2846852.4999293499</v>
      </c>
      <c r="D9" s="4">
        <v>0</v>
      </c>
      <c r="E9" s="4">
        <v>328460</v>
      </c>
      <c r="F9" s="5"/>
      <c r="G9" s="6">
        <f t="shared" si="0"/>
        <v>1094966</v>
      </c>
      <c r="H9" s="4">
        <v>315858</v>
      </c>
      <c r="I9" s="5"/>
      <c r="J9" s="6">
        <f t="shared" si="1"/>
        <v>1107568</v>
      </c>
      <c r="K9" s="4">
        <f t="shared" si="2"/>
        <v>2202534</v>
      </c>
    </row>
    <row r="10" spans="1:11" ht="13.5" customHeight="1" x14ac:dyDescent="0.35">
      <c r="A10" s="2">
        <v>9001</v>
      </c>
      <c r="B10" s="2" t="s">
        <v>30</v>
      </c>
      <c r="C10" s="3">
        <v>7602048.8267461918</v>
      </c>
      <c r="D10" s="4">
        <v>0</v>
      </c>
      <c r="E10" s="4">
        <v>1077117</v>
      </c>
      <c r="F10" s="5"/>
      <c r="G10" s="6">
        <f t="shared" si="0"/>
        <v>2723907</v>
      </c>
      <c r="H10" s="4">
        <v>1065487</v>
      </c>
      <c r="I10" s="5">
        <v>-370.6</v>
      </c>
      <c r="J10" s="6">
        <f t="shared" si="1"/>
        <v>2735167</v>
      </c>
      <c r="K10" s="4">
        <f t="shared" si="2"/>
        <v>5459074</v>
      </c>
    </row>
    <row r="11" spans="1:11" ht="13.5" customHeight="1" x14ac:dyDescent="0.35">
      <c r="A11" s="2">
        <v>3001</v>
      </c>
      <c r="B11" s="2" t="s">
        <v>16</v>
      </c>
      <c r="C11" s="3">
        <v>2803698.335280383</v>
      </c>
      <c r="D11" s="4">
        <v>0</v>
      </c>
      <c r="E11" s="4">
        <v>214764</v>
      </c>
      <c r="F11" s="5"/>
      <c r="G11" s="6">
        <f t="shared" si="0"/>
        <v>1187085</v>
      </c>
      <c r="H11" s="4">
        <v>214569</v>
      </c>
      <c r="I11" s="5"/>
      <c r="J11" s="6">
        <f t="shared" si="1"/>
        <v>1187280</v>
      </c>
      <c r="K11" s="4">
        <f t="shared" si="2"/>
        <v>2374365</v>
      </c>
    </row>
    <row r="12" spans="1:11" ht="13.5" customHeight="1" x14ac:dyDescent="0.35">
      <c r="A12" s="2">
        <v>61002</v>
      </c>
      <c r="B12" s="2" t="s">
        <v>150</v>
      </c>
      <c r="C12" s="3">
        <v>3701058.7678122241</v>
      </c>
      <c r="D12" s="4">
        <v>0</v>
      </c>
      <c r="E12" s="4">
        <v>661221</v>
      </c>
      <c r="F12" s="5"/>
      <c r="G12" s="6">
        <f t="shared" si="0"/>
        <v>1189308</v>
      </c>
      <c r="H12" s="4">
        <v>665736</v>
      </c>
      <c r="I12" s="5"/>
      <c r="J12" s="6">
        <f t="shared" si="1"/>
        <v>1184793</v>
      </c>
      <c r="K12" s="4">
        <f t="shared" si="2"/>
        <v>2374101</v>
      </c>
    </row>
    <row r="13" spans="1:11" ht="13.5" customHeight="1" x14ac:dyDescent="0.35">
      <c r="A13" s="2">
        <v>25001</v>
      </c>
      <c r="B13" s="2" t="s">
        <v>66</v>
      </c>
      <c r="C13" s="3">
        <v>618446.63503350003</v>
      </c>
      <c r="D13" s="4">
        <v>0</v>
      </c>
      <c r="E13" s="4">
        <v>201427</v>
      </c>
      <c r="F13" s="5"/>
      <c r="G13" s="6">
        <f t="shared" si="0"/>
        <v>107796</v>
      </c>
      <c r="H13" s="4">
        <v>172464</v>
      </c>
      <c r="I13" s="5"/>
      <c r="J13" s="6">
        <f t="shared" si="1"/>
        <v>136759</v>
      </c>
      <c r="K13" s="4">
        <f t="shared" si="2"/>
        <v>244555</v>
      </c>
    </row>
    <row r="14" spans="1:11" ht="13.5" customHeight="1" x14ac:dyDescent="0.35">
      <c r="A14" s="2">
        <v>52001</v>
      </c>
      <c r="B14" s="2" t="s">
        <v>127</v>
      </c>
      <c r="C14" s="3">
        <v>1041594.3326879999</v>
      </c>
      <c r="D14" s="4">
        <v>0</v>
      </c>
      <c r="E14" s="4">
        <v>261679</v>
      </c>
      <c r="F14" s="5"/>
      <c r="G14" s="6">
        <f t="shared" si="0"/>
        <v>259118</v>
      </c>
      <c r="H14" s="4">
        <v>294779</v>
      </c>
      <c r="I14" s="5"/>
      <c r="J14" s="6">
        <f t="shared" si="1"/>
        <v>226018</v>
      </c>
      <c r="K14" s="4">
        <f t="shared" si="2"/>
        <v>485136</v>
      </c>
    </row>
    <row r="15" spans="1:11" ht="13.5" customHeight="1" x14ac:dyDescent="0.35">
      <c r="A15" s="2">
        <v>4002</v>
      </c>
      <c r="B15" s="2" t="s">
        <v>18</v>
      </c>
      <c r="C15" s="3">
        <v>3021694.9059405411</v>
      </c>
      <c r="D15" s="4">
        <v>0</v>
      </c>
      <c r="E15" s="4">
        <v>505620</v>
      </c>
      <c r="F15" s="5"/>
      <c r="G15" s="6">
        <f t="shared" si="0"/>
        <v>1005227</v>
      </c>
      <c r="H15" s="4">
        <v>494476</v>
      </c>
      <c r="I15" s="5"/>
      <c r="J15" s="6">
        <f t="shared" si="1"/>
        <v>1016371</v>
      </c>
      <c r="K15" s="4">
        <f t="shared" si="2"/>
        <v>2021598</v>
      </c>
    </row>
    <row r="16" spans="1:11" ht="13.5" customHeight="1" x14ac:dyDescent="0.35">
      <c r="A16" s="2">
        <v>22001</v>
      </c>
      <c r="B16" s="2" t="s">
        <v>59</v>
      </c>
      <c r="C16" s="3">
        <v>746932.77804600005</v>
      </c>
      <c r="D16" s="4">
        <v>12847.319999999992</v>
      </c>
      <c r="E16" s="4">
        <v>244389</v>
      </c>
      <c r="F16" s="5"/>
      <c r="G16" s="6">
        <f t="shared" si="0"/>
        <v>122654</v>
      </c>
      <c r="H16" s="4">
        <v>263346</v>
      </c>
      <c r="I16" s="5"/>
      <c r="J16" s="6">
        <f t="shared" si="1"/>
        <v>103697</v>
      </c>
      <c r="K16" s="4">
        <f t="shared" si="2"/>
        <v>226351</v>
      </c>
    </row>
    <row r="17" spans="1:11" ht="13.5" customHeight="1" x14ac:dyDescent="0.35">
      <c r="A17" s="2">
        <v>49002</v>
      </c>
      <c r="B17" s="2" t="s">
        <v>114</v>
      </c>
      <c r="C17" s="3">
        <v>22284801.106351063</v>
      </c>
      <c r="D17" s="4">
        <v>0</v>
      </c>
      <c r="E17" s="4">
        <v>3806842</v>
      </c>
      <c r="F17" s="5"/>
      <c r="G17" s="6">
        <f t="shared" si="0"/>
        <v>7335559</v>
      </c>
      <c r="H17" s="4">
        <v>3636288</v>
      </c>
      <c r="I17" s="5"/>
      <c r="J17" s="6">
        <f t="shared" si="1"/>
        <v>7506113</v>
      </c>
      <c r="K17" s="4">
        <f t="shared" si="2"/>
        <v>14841672</v>
      </c>
    </row>
    <row r="18" spans="1:11" ht="13.5" customHeight="1" x14ac:dyDescent="0.35">
      <c r="A18" s="2">
        <v>30003</v>
      </c>
      <c r="B18" s="2" t="s">
        <v>77</v>
      </c>
      <c r="C18" s="3">
        <v>2117147.7532745749</v>
      </c>
      <c r="D18" s="4">
        <v>0</v>
      </c>
      <c r="E18" s="4">
        <v>423295</v>
      </c>
      <c r="F18" s="5"/>
      <c r="G18" s="6">
        <f t="shared" si="0"/>
        <v>635279</v>
      </c>
      <c r="H18" s="4">
        <v>407105</v>
      </c>
      <c r="I18" s="5"/>
      <c r="J18" s="6">
        <f t="shared" si="1"/>
        <v>651469</v>
      </c>
      <c r="K18" s="4">
        <f t="shared" si="2"/>
        <v>1286748</v>
      </c>
    </row>
    <row r="19" spans="1:11" ht="13.5" customHeight="1" x14ac:dyDescent="0.35">
      <c r="A19" s="2">
        <v>45004</v>
      </c>
      <c r="B19" s="2" t="s">
        <v>107</v>
      </c>
      <c r="C19" s="3">
        <v>2538161.2818917539</v>
      </c>
      <c r="D19" s="4">
        <v>0</v>
      </c>
      <c r="E19" s="4">
        <v>928853</v>
      </c>
      <c r="F19" s="5"/>
      <c r="G19" s="6">
        <f t="shared" si="0"/>
        <v>340228</v>
      </c>
      <c r="H19" s="4">
        <v>917471</v>
      </c>
      <c r="I19" s="5"/>
      <c r="J19" s="6">
        <f t="shared" si="1"/>
        <v>351610</v>
      </c>
      <c r="K19" s="4">
        <f t="shared" si="2"/>
        <v>691838</v>
      </c>
    </row>
    <row r="20" spans="1:11" ht="13.5" customHeight="1" x14ac:dyDescent="0.35">
      <c r="A20" s="2">
        <v>5001</v>
      </c>
      <c r="B20" s="2" t="s">
        <v>20</v>
      </c>
      <c r="C20" s="3">
        <v>18760210.346797921</v>
      </c>
      <c r="D20" s="4">
        <v>0</v>
      </c>
      <c r="E20" s="4">
        <v>4063542</v>
      </c>
      <c r="F20" s="5"/>
      <c r="G20" s="6">
        <f t="shared" si="0"/>
        <v>5316563</v>
      </c>
      <c r="H20" s="4">
        <v>3829404</v>
      </c>
      <c r="I20" s="5"/>
      <c r="J20" s="6">
        <f t="shared" si="1"/>
        <v>5550701</v>
      </c>
      <c r="K20" s="4">
        <f t="shared" si="2"/>
        <v>10867264</v>
      </c>
    </row>
    <row r="21" spans="1:11" ht="13.5" customHeight="1" x14ac:dyDescent="0.35">
      <c r="A21" s="2">
        <v>26002</v>
      </c>
      <c r="B21" s="2" t="s">
        <v>68</v>
      </c>
      <c r="C21" s="3">
        <v>1541307.8878585638</v>
      </c>
      <c r="D21" s="4">
        <v>0</v>
      </c>
      <c r="E21" s="4">
        <v>196829</v>
      </c>
      <c r="F21" s="5"/>
      <c r="G21" s="6">
        <f t="shared" si="0"/>
        <v>573825</v>
      </c>
      <c r="H21" s="4">
        <v>207417</v>
      </c>
      <c r="I21" s="5"/>
      <c r="J21" s="6">
        <f t="shared" si="1"/>
        <v>563237</v>
      </c>
      <c r="K21" s="4">
        <f t="shared" si="2"/>
        <v>1137062</v>
      </c>
    </row>
    <row r="22" spans="1:11" ht="13.5" customHeight="1" x14ac:dyDescent="0.35">
      <c r="A22" s="2">
        <v>43001</v>
      </c>
      <c r="B22" s="2" t="s">
        <v>102</v>
      </c>
      <c r="C22" s="3">
        <v>1434946.0863584732</v>
      </c>
      <c r="D22" s="4">
        <v>0</v>
      </c>
      <c r="E22" s="4">
        <v>222691</v>
      </c>
      <c r="F22" s="5"/>
      <c r="G22" s="6">
        <f t="shared" si="0"/>
        <v>494782</v>
      </c>
      <c r="H22" s="4">
        <v>216713</v>
      </c>
      <c r="I22" s="5"/>
      <c r="J22" s="6">
        <f t="shared" si="1"/>
        <v>500760</v>
      </c>
      <c r="K22" s="4">
        <f t="shared" si="2"/>
        <v>995542</v>
      </c>
    </row>
    <row r="23" spans="1:11" ht="13.5" customHeight="1" x14ac:dyDescent="0.35">
      <c r="A23" s="2">
        <v>41001</v>
      </c>
      <c r="B23" s="2" t="s">
        <v>97</v>
      </c>
      <c r="C23" s="3">
        <v>4820257.2321055997</v>
      </c>
      <c r="D23" s="4">
        <v>0</v>
      </c>
      <c r="E23" s="4">
        <v>936221</v>
      </c>
      <c r="F23" s="5"/>
      <c r="G23" s="6">
        <f t="shared" si="0"/>
        <v>1473908</v>
      </c>
      <c r="H23" s="4">
        <v>960415</v>
      </c>
      <c r="I23" s="5"/>
      <c r="J23" s="6">
        <f t="shared" si="1"/>
        <v>1449714</v>
      </c>
      <c r="K23" s="4">
        <f t="shared" si="2"/>
        <v>2923622</v>
      </c>
    </row>
    <row r="24" spans="1:11" ht="13.5" customHeight="1" x14ac:dyDescent="0.35">
      <c r="A24" s="2">
        <v>28001</v>
      </c>
      <c r="B24" s="2" t="s">
        <v>72</v>
      </c>
      <c r="C24" s="3">
        <v>1878779.9995635073</v>
      </c>
      <c r="D24" s="4">
        <v>0</v>
      </c>
      <c r="E24" s="4">
        <v>306943</v>
      </c>
      <c r="F24" s="5"/>
      <c r="G24" s="6">
        <f t="shared" si="0"/>
        <v>632447</v>
      </c>
      <c r="H24" s="4">
        <v>296804</v>
      </c>
      <c r="I24" s="5"/>
      <c r="J24" s="6">
        <f t="shared" si="1"/>
        <v>642586</v>
      </c>
      <c r="K24" s="4">
        <f t="shared" si="2"/>
        <v>1275033</v>
      </c>
    </row>
    <row r="25" spans="1:11" ht="13.5" customHeight="1" x14ac:dyDescent="0.35">
      <c r="A25" s="2">
        <v>60001</v>
      </c>
      <c r="B25" s="2" t="s">
        <v>145</v>
      </c>
      <c r="C25" s="3">
        <v>1752735.0442368567</v>
      </c>
      <c r="D25" s="4">
        <v>0</v>
      </c>
      <c r="E25" s="4">
        <v>282851</v>
      </c>
      <c r="F25" s="5"/>
      <c r="G25" s="6">
        <f t="shared" si="0"/>
        <v>593517</v>
      </c>
      <c r="H25" s="4">
        <v>286524</v>
      </c>
      <c r="I25" s="5"/>
      <c r="J25" s="6">
        <f t="shared" si="1"/>
        <v>589844</v>
      </c>
      <c r="K25" s="4">
        <f t="shared" si="2"/>
        <v>1183361</v>
      </c>
    </row>
    <row r="26" spans="1:11" ht="13.5" customHeight="1" x14ac:dyDescent="0.35">
      <c r="A26" s="2">
        <v>7001</v>
      </c>
      <c r="B26" s="2" t="s">
        <v>28</v>
      </c>
      <c r="C26" s="3">
        <v>4934306.4577148156</v>
      </c>
      <c r="D26" s="4">
        <v>0</v>
      </c>
      <c r="E26" s="4">
        <v>900348</v>
      </c>
      <c r="F26" s="5"/>
      <c r="G26" s="6">
        <f t="shared" si="0"/>
        <v>1566805</v>
      </c>
      <c r="H26" s="4">
        <v>913729</v>
      </c>
      <c r="I26" s="5"/>
      <c r="J26" s="6">
        <f t="shared" si="1"/>
        <v>1553424</v>
      </c>
      <c r="K26" s="4">
        <f t="shared" si="2"/>
        <v>3120229</v>
      </c>
    </row>
    <row r="27" spans="1:11" ht="13.5" customHeight="1" x14ac:dyDescent="0.35">
      <c r="A27" s="2">
        <v>39001</v>
      </c>
      <c r="B27" s="2" t="s">
        <v>91</v>
      </c>
      <c r="C27" s="3">
        <v>3146392.6069952068</v>
      </c>
      <c r="D27" s="4">
        <v>0</v>
      </c>
      <c r="E27" s="4">
        <v>540850</v>
      </c>
      <c r="F27" s="5"/>
      <c r="G27" s="6">
        <f t="shared" si="0"/>
        <v>1032346</v>
      </c>
      <c r="H27" s="4">
        <v>529566</v>
      </c>
      <c r="I27" s="5"/>
      <c r="J27" s="6">
        <f t="shared" si="1"/>
        <v>1043630</v>
      </c>
      <c r="K27" s="4">
        <f t="shared" si="2"/>
        <v>2075976</v>
      </c>
    </row>
    <row r="28" spans="1:11" ht="13.5" customHeight="1" x14ac:dyDescent="0.35">
      <c r="A28" s="2">
        <v>12002</v>
      </c>
      <c r="B28" s="2" t="s">
        <v>36</v>
      </c>
      <c r="C28" s="3">
        <v>2322701.6650277907</v>
      </c>
      <c r="D28" s="4">
        <v>0</v>
      </c>
      <c r="E28" s="4">
        <v>833398</v>
      </c>
      <c r="F28" s="5"/>
      <c r="G28" s="6">
        <f t="shared" si="0"/>
        <v>327953</v>
      </c>
      <c r="H28" s="4">
        <v>799705</v>
      </c>
      <c r="I28" s="5"/>
      <c r="J28" s="6">
        <f t="shared" si="1"/>
        <v>361646</v>
      </c>
      <c r="K28" s="4">
        <f t="shared" si="2"/>
        <v>689599</v>
      </c>
    </row>
    <row r="29" spans="1:11" ht="13.5" customHeight="1" x14ac:dyDescent="0.35">
      <c r="A29" s="2">
        <v>50005</v>
      </c>
      <c r="B29" s="2" t="s">
        <v>121</v>
      </c>
      <c r="C29" s="3">
        <v>1644289.778378142</v>
      </c>
      <c r="D29" s="4">
        <v>0</v>
      </c>
      <c r="E29" s="4">
        <v>283107</v>
      </c>
      <c r="F29" s="5"/>
      <c r="G29" s="6">
        <f t="shared" si="0"/>
        <v>539038</v>
      </c>
      <c r="H29" s="4">
        <v>274628</v>
      </c>
      <c r="I29" s="5"/>
      <c r="J29" s="6">
        <f t="shared" si="1"/>
        <v>547517</v>
      </c>
      <c r="K29" s="4">
        <f t="shared" si="2"/>
        <v>1086555</v>
      </c>
    </row>
    <row r="30" spans="1:11" ht="13.5" customHeight="1" x14ac:dyDescent="0.35">
      <c r="A30" s="2">
        <v>59003</v>
      </c>
      <c r="B30" s="2" t="s">
        <v>144</v>
      </c>
      <c r="C30" s="3">
        <v>1512296.6717793101</v>
      </c>
      <c r="D30" s="4">
        <v>0</v>
      </c>
      <c r="E30" s="4">
        <v>280736</v>
      </c>
      <c r="F30" s="5"/>
      <c r="G30" s="6">
        <f t="shared" si="0"/>
        <v>475412</v>
      </c>
      <c r="H30" s="4">
        <v>271828</v>
      </c>
      <c r="I30" s="5"/>
      <c r="J30" s="6">
        <f t="shared" si="1"/>
        <v>484320</v>
      </c>
      <c r="K30" s="4">
        <f t="shared" si="2"/>
        <v>959732</v>
      </c>
    </row>
    <row r="31" spans="1:11" ht="13.5" customHeight="1" x14ac:dyDescent="0.35">
      <c r="A31" s="2">
        <v>21003</v>
      </c>
      <c r="B31" s="2" t="s">
        <v>58</v>
      </c>
      <c r="C31" s="3">
        <v>1666869.6962267715</v>
      </c>
      <c r="D31" s="4">
        <v>0</v>
      </c>
      <c r="E31" s="4">
        <v>472705</v>
      </c>
      <c r="F31" s="5"/>
      <c r="G31" s="6">
        <f t="shared" si="0"/>
        <v>360730</v>
      </c>
      <c r="H31" s="4">
        <v>442927</v>
      </c>
      <c r="I31" s="5"/>
      <c r="J31" s="6">
        <f t="shared" si="1"/>
        <v>390508</v>
      </c>
      <c r="K31" s="4">
        <f t="shared" si="2"/>
        <v>751238</v>
      </c>
    </row>
    <row r="32" spans="1:11" ht="13.5" customHeight="1" x14ac:dyDescent="0.35">
      <c r="A32" s="2">
        <v>16001</v>
      </c>
      <c r="B32" s="2" t="s">
        <v>47</v>
      </c>
      <c r="C32" s="3">
        <v>4918901.8257419039</v>
      </c>
      <c r="D32" s="4">
        <v>0</v>
      </c>
      <c r="E32" s="4">
        <v>2114702</v>
      </c>
      <c r="F32" s="5"/>
      <c r="G32" s="6">
        <f t="shared" si="0"/>
        <v>344749</v>
      </c>
      <c r="H32" s="9">
        <v>2038709</v>
      </c>
      <c r="I32" s="5"/>
      <c r="J32" s="6">
        <f t="shared" si="1"/>
        <v>420742</v>
      </c>
      <c r="K32" s="4">
        <f t="shared" si="2"/>
        <v>765491</v>
      </c>
    </row>
    <row r="33" spans="1:11" ht="13.5" customHeight="1" x14ac:dyDescent="0.35">
      <c r="A33" s="2">
        <v>61008</v>
      </c>
      <c r="B33" s="2" t="s">
        <v>152</v>
      </c>
      <c r="C33" s="3">
        <v>7140238.7920849444</v>
      </c>
      <c r="D33" s="4">
        <v>0</v>
      </c>
      <c r="E33" s="4">
        <v>1947090</v>
      </c>
      <c r="F33" s="5"/>
      <c r="G33" s="6">
        <f t="shared" si="0"/>
        <v>1623029</v>
      </c>
      <c r="H33" s="4">
        <v>1903405</v>
      </c>
      <c r="I33" s="5"/>
      <c r="J33" s="6">
        <f t="shared" si="1"/>
        <v>1666714</v>
      </c>
      <c r="K33" s="4">
        <f t="shared" si="2"/>
        <v>3289743</v>
      </c>
    </row>
    <row r="34" spans="1:11" ht="13.5" customHeight="1" x14ac:dyDescent="0.35">
      <c r="A34" s="2">
        <v>38002</v>
      </c>
      <c r="B34" s="2" t="s">
        <v>89</v>
      </c>
      <c r="C34" s="3">
        <v>1945460.3777090479</v>
      </c>
      <c r="D34" s="4">
        <v>0</v>
      </c>
      <c r="E34" s="4">
        <v>492554</v>
      </c>
      <c r="F34" s="5"/>
      <c r="G34" s="6">
        <f t="shared" ref="G34:G65" si="3">IF((0.5*C34)-(0.5*D34)-E34+F34&lt;0,0,ROUND((0.5*C34)-(0.5*D34)-E34+F34,0))</f>
        <v>480176</v>
      </c>
      <c r="H34" s="4">
        <v>525177</v>
      </c>
      <c r="I34" s="5"/>
      <c r="J34" s="6">
        <f t="shared" ref="J34:J65" si="4">IF((0.5*C34)-(0.5*D34)-H34+I34&lt;0,0,ROUND((0.5*C34)-(0.5*D34)-H34+I34,0))</f>
        <v>447553</v>
      </c>
      <c r="K34" s="4">
        <f t="shared" ref="K34:K65" si="5">G34+J34</f>
        <v>927729</v>
      </c>
    </row>
    <row r="35" spans="1:11" ht="13.5" customHeight="1" x14ac:dyDescent="0.35">
      <c r="A35" s="2">
        <v>49003</v>
      </c>
      <c r="B35" s="2" t="s">
        <v>115</v>
      </c>
      <c r="C35" s="3">
        <v>5151122.5411769766</v>
      </c>
      <c r="D35" s="4">
        <v>0</v>
      </c>
      <c r="E35" s="4">
        <v>963125</v>
      </c>
      <c r="F35" s="5"/>
      <c r="G35" s="6">
        <f t="shared" si="3"/>
        <v>1612436</v>
      </c>
      <c r="H35" s="4">
        <v>920000</v>
      </c>
      <c r="I35" s="5"/>
      <c r="J35" s="6">
        <f t="shared" si="4"/>
        <v>1655561</v>
      </c>
      <c r="K35" s="4">
        <f t="shared" si="5"/>
        <v>3267997</v>
      </c>
    </row>
    <row r="36" spans="1:11" ht="13.5" customHeight="1" x14ac:dyDescent="0.35">
      <c r="A36" s="2">
        <v>5006</v>
      </c>
      <c r="B36" s="2" t="s">
        <v>23</v>
      </c>
      <c r="C36" s="3">
        <v>2292221.9100156371</v>
      </c>
      <c r="D36" s="4">
        <v>0</v>
      </c>
      <c r="E36" s="4">
        <v>530664</v>
      </c>
      <c r="F36" s="5"/>
      <c r="G36" s="6">
        <f t="shared" si="3"/>
        <v>615447</v>
      </c>
      <c r="H36" s="4">
        <v>525064</v>
      </c>
      <c r="I36" s="5"/>
      <c r="J36" s="6">
        <f t="shared" si="4"/>
        <v>621047</v>
      </c>
      <c r="K36" s="4">
        <f t="shared" si="5"/>
        <v>1236494</v>
      </c>
    </row>
    <row r="37" spans="1:11" ht="13.5" customHeight="1" x14ac:dyDescent="0.35">
      <c r="A37" s="2">
        <v>19004</v>
      </c>
      <c r="B37" s="2" t="s">
        <v>54</v>
      </c>
      <c r="C37" s="3">
        <v>2850882.2392813652</v>
      </c>
      <c r="D37" s="4">
        <v>0</v>
      </c>
      <c r="E37" s="4">
        <v>772357</v>
      </c>
      <c r="F37" s="5"/>
      <c r="G37" s="6">
        <f t="shared" si="3"/>
        <v>653084</v>
      </c>
      <c r="H37" s="4">
        <v>817680</v>
      </c>
      <c r="I37" s="5"/>
      <c r="J37" s="6">
        <f t="shared" si="4"/>
        <v>607761</v>
      </c>
      <c r="K37" s="4">
        <f t="shared" si="5"/>
        <v>1260845</v>
      </c>
    </row>
    <row r="38" spans="1:11" ht="13.5" customHeight="1" x14ac:dyDescent="0.35">
      <c r="A38" s="2">
        <v>56002</v>
      </c>
      <c r="B38" s="2" t="s">
        <v>137</v>
      </c>
      <c r="C38" s="3">
        <v>1226614.3786259999</v>
      </c>
      <c r="D38" s="4">
        <v>0</v>
      </c>
      <c r="E38" s="4">
        <v>451304</v>
      </c>
      <c r="F38" s="5"/>
      <c r="G38" s="6">
        <f t="shared" si="3"/>
        <v>162003</v>
      </c>
      <c r="H38" s="4">
        <v>448295</v>
      </c>
      <c r="I38" s="5"/>
      <c r="J38" s="6">
        <f t="shared" si="4"/>
        <v>165012</v>
      </c>
      <c r="K38" s="4">
        <f t="shared" si="5"/>
        <v>327015</v>
      </c>
    </row>
    <row r="39" spans="1:11" ht="13.5" customHeight="1" x14ac:dyDescent="0.35">
      <c r="A39" s="2">
        <v>51001</v>
      </c>
      <c r="B39" s="2" t="s">
        <v>122</v>
      </c>
      <c r="C39" s="3">
        <v>16036879.732853618</v>
      </c>
      <c r="D39" s="4">
        <v>8076.2799999999697</v>
      </c>
      <c r="E39" s="4">
        <v>1310717</v>
      </c>
      <c r="F39" s="5"/>
      <c r="G39" s="6">
        <f t="shared" si="3"/>
        <v>6703685</v>
      </c>
      <c r="H39" s="4">
        <v>1216278</v>
      </c>
      <c r="I39" s="5"/>
      <c r="J39" s="6">
        <f t="shared" si="4"/>
        <v>6798124</v>
      </c>
      <c r="K39" s="4">
        <f t="shared" si="5"/>
        <v>13501809</v>
      </c>
    </row>
    <row r="40" spans="1:11" ht="13.5" customHeight="1" x14ac:dyDescent="0.35">
      <c r="A40" s="2">
        <v>64002</v>
      </c>
      <c r="B40" s="2" t="s">
        <v>157</v>
      </c>
      <c r="C40" s="3">
        <v>2319214.876076329</v>
      </c>
      <c r="D40" s="4">
        <v>0</v>
      </c>
      <c r="E40" s="4">
        <v>144878</v>
      </c>
      <c r="F40" s="5"/>
      <c r="G40" s="6">
        <f t="shared" si="3"/>
        <v>1014729</v>
      </c>
      <c r="H40" s="4">
        <v>160758</v>
      </c>
      <c r="I40" s="5"/>
      <c r="J40" s="6">
        <f t="shared" si="4"/>
        <v>998849</v>
      </c>
      <c r="K40" s="4">
        <f t="shared" si="5"/>
        <v>2013578</v>
      </c>
    </row>
    <row r="41" spans="1:11" ht="13.5" customHeight="1" x14ac:dyDescent="0.35">
      <c r="A41" s="2">
        <v>20001</v>
      </c>
      <c r="B41" s="2" t="s">
        <v>55</v>
      </c>
      <c r="C41" s="3">
        <v>2217869.5280942582</v>
      </c>
      <c r="D41" s="4">
        <v>0</v>
      </c>
      <c r="E41" s="4">
        <v>200664</v>
      </c>
      <c r="F41" s="5"/>
      <c r="G41" s="6">
        <f t="shared" si="3"/>
        <v>908271</v>
      </c>
      <c r="H41" s="4">
        <v>205489</v>
      </c>
      <c r="I41" s="5"/>
      <c r="J41" s="6">
        <f t="shared" si="4"/>
        <v>903446</v>
      </c>
      <c r="K41" s="4">
        <f t="shared" si="5"/>
        <v>1811717</v>
      </c>
    </row>
    <row r="42" spans="1:11" ht="13.5" customHeight="1" x14ac:dyDescent="0.35">
      <c r="A42" s="2">
        <v>23001</v>
      </c>
      <c r="B42" s="2" t="s">
        <v>62</v>
      </c>
      <c r="C42" s="3">
        <v>1050434.1793272598</v>
      </c>
      <c r="D42" s="4">
        <v>4095.3600000000006</v>
      </c>
      <c r="E42" s="4">
        <v>357087</v>
      </c>
      <c r="F42" s="5"/>
      <c r="G42" s="6">
        <f t="shared" si="3"/>
        <v>166082</v>
      </c>
      <c r="H42" s="4">
        <v>294431</v>
      </c>
      <c r="I42" s="5"/>
      <c r="J42" s="6">
        <f t="shared" si="4"/>
        <v>228738</v>
      </c>
      <c r="K42" s="4">
        <f t="shared" si="5"/>
        <v>394820</v>
      </c>
    </row>
    <row r="43" spans="1:11" ht="13.5" customHeight="1" x14ac:dyDescent="0.35">
      <c r="A43" s="2">
        <v>22005</v>
      </c>
      <c r="B43" s="2" t="s">
        <v>60</v>
      </c>
      <c r="C43" s="3">
        <v>1012470.8069384999</v>
      </c>
      <c r="D43" s="4">
        <v>0</v>
      </c>
      <c r="E43" s="4">
        <v>439604</v>
      </c>
      <c r="F43" s="5"/>
      <c r="G43" s="6">
        <f t="shared" si="3"/>
        <v>66631</v>
      </c>
      <c r="H43" s="4">
        <v>547880</v>
      </c>
      <c r="I43" s="5"/>
      <c r="J43" s="6">
        <f t="shared" si="4"/>
        <v>0</v>
      </c>
      <c r="K43" s="4">
        <f t="shared" si="5"/>
        <v>66631</v>
      </c>
    </row>
    <row r="44" spans="1:11" ht="13.5" customHeight="1" x14ac:dyDescent="0.35">
      <c r="A44" s="2">
        <v>16002</v>
      </c>
      <c r="B44" s="2" t="s">
        <v>48</v>
      </c>
      <c r="C44" s="3">
        <v>68525.942939999994</v>
      </c>
      <c r="D44" s="4">
        <v>0</v>
      </c>
      <c r="E44" s="4">
        <v>102940</v>
      </c>
      <c r="F44" s="5"/>
      <c r="G44" s="6">
        <f t="shared" si="3"/>
        <v>0</v>
      </c>
      <c r="H44" s="9">
        <v>95616</v>
      </c>
      <c r="I44" s="5"/>
      <c r="J44" s="6">
        <f t="shared" si="4"/>
        <v>0</v>
      </c>
      <c r="K44" s="4">
        <f t="shared" si="5"/>
        <v>0</v>
      </c>
    </row>
    <row r="45" spans="1:11" ht="13.5" customHeight="1" x14ac:dyDescent="0.35">
      <c r="A45" s="2">
        <v>61007</v>
      </c>
      <c r="B45" s="2" t="s">
        <v>151</v>
      </c>
      <c r="C45" s="3">
        <v>3770297.3805587995</v>
      </c>
      <c r="D45" s="4">
        <v>0</v>
      </c>
      <c r="E45" s="4">
        <v>718308</v>
      </c>
      <c r="F45" s="5"/>
      <c r="G45" s="6">
        <f t="shared" si="3"/>
        <v>1166841</v>
      </c>
      <c r="H45" s="4">
        <v>719387</v>
      </c>
      <c r="I45" s="5"/>
      <c r="J45" s="6">
        <f t="shared" si="4"/>
        <v>1165762</v>
      </c>
      <c r="K45" s="4">
        <f t="shared" si="5"/>
        <v>2332603</v>
      </c>
    </row>
    <row r="46" spans="1:11" ht="13.5" customHeight="1" x14ac:dyDescent="0.35">
      <c r="A46" s="2">
        <v>5003</v>
      </c>
      <c r="B46" s="2" t="s">
        <v>21</v>
      </c>
      <c r="C46" s="3">
        <v>2043756.1929473688</v>
      </c>
      <c r="D46" s="4">
        <v>0</v>
      </c>
      <c r="E46" s="4">
        <v>773091</v>
      </c>
      <c r="F46" s="5"/>
      <c r="G46" s="6">
        <f t="shared" si="3"/>
        <v>248787</v>
      </c>
      <c r="H46" s="4">
        <v>860653</v>
      </c>
      <c r="I46" s="5"/>
      <c r="J46" s="6">
        <f t="shared" si="4"/>
        <v>161225</v>
      </c>
      <c r="K46" s="4">
        <f t="shared" si="5"/>
        <v>410012</v>
      </c>
    </row>
    <row r="47" spans="1:11" ht="13.5" customHeight="1" x14ac:dyDescent="0.35">
      <c r="A47" s="2">
        <v>28002</v>
      </c>
      <c r="B47" s="2" t="s">
        <v>73</v>
      </c>
      <c r="C47" s="3">
        <v>1787989.8935870738</v>
      </c>
      <c r="D47" s="4">
        <v>991.88999999999942</v>
      </c>
      <c r="E47" s="4">
        <v>484391</v>
      </c>
      <c r="F47" s="5"/>
      <c r="G47" s="6">
        <f t="shared" si="3"/>
        <v>409108</v>
      </c>
      <c r="H47" s="4">
        <v>463418</v>
      </c>
      <c r="I47" s="5"/>
      <c r="J47" s="6">
        <f t="shared" si="4"/>
        <v>430081</v>
      </c>
      <c r="K47" s="4">
        <f t="shared" si="5"/>
        <v>839189</v>
      </c>
    </row>
    <row r="48" spans="1:11" ht="13.5" customHeight="1" x14ac:dyDescent="0.35">
      <c r="A48" s="2">
        <v>17001</v>
      </c>
      <c r="B48" s="2" t="s">
        <v>49</v>
      </c>
      <c r="C48" s="3">
        <v>1649945.0338951459</v>
      </c>
      <c r="D48" s="4">
        <v>0</v>
      </c>
      <c r="E48" s="4">
        <v>165866</v>
      </c>
      <c r="F48" s="5"/>
      <c r="G48" s="6">
        <f t="shared" si="3"/>
        <v>659107</v>
      </c>
      <c r="H48" s="4">
        <v>158793</v>
      </c>
      <c r="I48" s="5"/>
      <c r="J48" s="6">
        <f t="shared" si="4"/>
        <v>666180</v>
      </c>
      <c r="K48" s="4">
        <f t="shared" si="5"/>
        <v>1325287</v>
      </c>
    </row>
    <row r="49" spans="1:11" ht="13.5" customHeight="1" x14ac:dyDescent="0.35">
      <c r="A49" s="2">
        <v>44001</v>
      </c>
      <c r="B49" s="2" t="s">
        <v>105</v>
      </c>
      <c r="C49" s="3">
        <v>1048446.926982</v>
      </c>
      <c r="D49" s="4">
        <v>0</v>
      </c>
      <c r="E49" s="4">
        <v>396873</v>
      </c>
      <c r="F49" s="5"/>
      <c r="G49" s="6">
        <f t="shared" si="3"/>
        <v>127350</v>
      </c>
      <c r="H49" s="4">
        <v>451161</v>
      </c>
      <c r="I49" s="5"/>
      <c r="J49" s="6">
        <f t="shared" si="4"/>
        <v>73062</v>
      </c>
      <c r="K49" s="4">
        <f t="shared" si="5"/>
        <v>200412</v>
      </c>
    </row>
    <row r="50" spans="1:11" ht="13.5" customHeight="1" x14ac:dyDescent="0.35">
      <c r="A50" s="2">
        <v>46002</v>
      </c>
      <c r="B50" s="2" t="s">
        <v>110</v>
      </c>
      <c r="C50" s="3">
        <v>1123825.4642159999</v>
      </c>
      <c r="D50" s="4">
        <v>0</v>
      </c>
      <c r="E50" s="4">
        <v>131084</v>
      </c>
      <c r="F50" s="5"/>
      <c r="G50" s="6">
        <f t="shared" si="3"/>
        <v>430829</v>
      </c>
      <c r="H50" s="4">
        <v>132117</v>
      </c>
      <c r="I50" s="5"/>
      <c r="J50" s="6">
        <f t="shared" si="4"/>
        <v>429796</v>
      </c>
      <c r="K50" s="4">
        <f t="shared" si="5"/>
        <v>860625</v>
      </c>
    </row>
    <row r="51" spans="1:11" ht="13.5" customHeight="1" x14ac:dyDescent="0.35">
      <c r="A51" s="2">
        <v>24004</v>
      </c>
      <c r="B51" s="2" t="s">
        <v>65</v>
      </c>
      <c r="C51" s="3">
        <v>1993920.1685472447</v>
      </c>
      <c r="D51" s="4">
        <v>955.11999999996624</v>
      </c>
      <c r="E51" s="4">
        <v>777841</v>
      </c>
      <c r="F51" s="5"/>
      <c r="G51" s="6">
        <f t="shared" si="3"/>
        <v>218642</v>
      </c>
      <c r="H51" s="4">
        <v>849229</v>
      </c>
      <c r="I51" s="5"/>
      <c r="J51" s="6">
        <f t="shared" si="4"/>
        <v>147254</v>
      </c>
      <c r="K51" s="4">
        <f t="shared" si="5"/>
        <v>365896</v>
      </c>
    </row>
    <row r="52" spans="1:11" ht="13.5" customHeight="1" x14ac:dyDescent="0.35">
      <c r="A52" s="2">
        <v>50003</v>
      </c>
      <c r="B52" s="2" t="s">
        <v>120</v>
      </c>
      <c r="C52" s="3">
        <v>3791348.5502299676</v>
      </c>
      <c r="D52" s="4">
        <v>0</v>
      </c>
      <c r="E52" s="4">
        <v>568300</v>
      </c>
      <c r="F52" s="5"/>
      <c r="G52" s="6">
        <f t="shared" si="3"/>
        <v>1327374</v>
      </c>
      <c r="H52" s="4">
        <v>542828</v>
      </c>
      <c r="I52" s="5"/>
      <c r="J52" s="6">
        <f t="shared" si="4"/>
        <v>1352846</v>
      </c>
      <c r="K52" s="4">
        <f t="shared" si="5"/>
        <v>2680220</v>
      </c>
    </row>
    <row r="53" spans="1:11" ht="13.5" customHeight="1" x14ac:dyDescent="0.35">
      <c r="A53" s="2">
        <v>14001</v>
      </c>
      <c r="B53" s="2" t="s">
        <v>40</v>
      </c>
      <c r="C53" s="3">
        <v>1694941.1973565216</v>
      </c>
      <c r="D53" s="4">
        <v>0</v>
      </c>
      <c r="E53" s="4">
        <v>142885</v>
      </c>
      <c r="F53" s="5"/>
      <c r="G53" s="6">
        <f t="shared" si="3"/>
        <v>704586</v>
      </c>
      <c r="H53" s="4">
        <v>139447</v>
      </c>
      <c r="I53" s="5"/>
      <c r="J53" s="6">
        <f t="shared" si="4"/>
        <v>708024</v>
      </c>
      <c r="K53" s="4">
        <f t="shared" si="5"/>
        <v>1412610</v>
      </c>
    </row>
    <row r="54" spans="1:11" ht="13.5" customHeight="1" x14ac:dyDescent="0.35">
      <c r="A54" s="2">
        <v>6002</v>
      </c>
      <c r="B54" s="2" t="s">
        <v>25</v>
      </c>
      <c r="C54" s="3">
        <v>1100526.6436164</v>
      </c>
      <c r="D54" s="4">
        <v>0</v>
      </c>
      <c r="E54" s="4">
        <v>276069</v>
      </c>
      <c r="F54" s="5"/>
      <c r="G54" s="6">
        <f t="shared" si="3"/>
        <v>274194</v>
      </c>
      <c r="H54" s="4">
        <v>300883</v>
      </c>
      <c r="I54" s="5"/>
      <c r="J54" s="6">
        <f t="shared" si="4"/>
        <v>249380</v>
      </c>
      <c r="K54" s="4">
        <f t="shared" si="5"/>
        <v>523574</v>
      </c>
    </row>
    <row r="55" spans="1:11" ht="13.5" customHeight="1" x14ac:dyDescent="0.35">
      <c r="A55" s="2">
        <v>33001</v>
      </c>
      <c r="B55" s="2" t="s">
        <v>80</v>
      </c>
      <c r="C55" s="3">
        <v>2071038.8938791214</v>
      </c>
      <c r="D55" s="4">
        <v>0</v>
      </c>
      <c r="E55" s="4">
        <v>527221</v>
      </c>
      <c r="F55" s="5"/>
      <c r="G55" s="6">
        <f t="shared" si="3"/>
        <v>508298</v>
      </c>
      <c r="H55" s="4">
        <v>501596</v>
      </c>
      <c r="I55" s="5"/>
      <c r="J55" s="6">
        <f t="shared" si="4"/>
        <v>533923</v>
      </c>
      <c r="K55" s="4">
        <f t="shared" si="5"/>
        <v>1042221</v>
      </c>
    </row>
    <row r="56" spans="1:11" ht="13.5" customHeight="1" x14ac:dyDescent="0.35">
      <c r="A56" s="2">
        <v>49004</v>
      </c>
      <c r="B56" s="2" t="s">
        <v>116</v>
      </c>
      <c r="C56" s="3">
        <v>2787768.2487471499</v>
      </c>
      <c r="D56" s="4">
        <v>0</v>
      </c>
      <c r="E56" s="4">
        <v>436493</v>
      </c>
      <c r="F56" s="5"/>
      <c r="G56" s="6">
        <f t="shared" si="3"/>
        <v>957391</v>
      </c>
      <c r="H56" s="4">
        <v>423449</v>
      </c>
      <c r="I56" s="5"/>
      <c r="J56" s="6">
        <f t="shared" si="4"/>
        <v>970435</v>
      </c>
      <c r="K56" s="4">
        <f t="shared" si="5"/>
        <v>1927826</v>
      </c>
    </row>
    <row r="57" spans="1:11" ht="13.5" customHeight="1" x14ac:dyDescent="0.35">
      <c r="A57" s="2">
        <v>63001</v>
      </c>
      <c r="B57" s="2" t="s">
        <v>155</v>
      </c>
      <c r="C57" s="3">
        <v>1821916.6723297199</v>
      </c>
      <c r="D57" s="4">
        <v>0</v>
      </c>
      <c r="E57" s="4">
        <v>154387</v>
      </c>
      <c r="F57" s="5"/>
      <c r="G57" s="6">
        <f t="shared" si="3"/>
        <v>756571</v>
      </c>
      <c r="H57" s="4">
        <v>151125</v>
      </c>
      <c r="I57" s="5"/>
      <c r="J57" s="6">
        <f t="shared" si="4"/>
        <v>759833</v>
      </c>
      <c r="K57" s="4">
        <f t="shared" si="5"/>
        <v>1516404</v>
      </c>
    </row>
    <row r="58" spans="1:11" ht="13.5" customHeight="1" x14ac:dyDescent="0.35">
      <c r="A58" s="2">
        <v>53001</v>
      </c>
      <c r="B58" s="2" t="s">
        <v>129</v>
      </c>
      <c r="C58" s="3">
        <v>1623495.6332527609</v>
      </c>
      <c r="D58" s="4">
        <v>0</v>
      </c>
      <c r="E58" s="4">
        <v>333957</v>
      </c>
      <c r="F58" s="5"/>
      <c r="G58" s="6">
        <f t="shared" si="3"/>
        <v>477791</v>
      </c>
      <c r="H58" s="4">
        <v>338223</v>
      </c>
      <c r="I58" s="5"/>
      <c r="J58" s="6">
        <f t="shared" si="4"/>
        <v>473525</v>
      </c>
      <c r="K58" s="4">
        <f t="shared" si="5"/>
        <v>951316</v>
      </c>
    </row>
    <row r="59" spans="1:11" ht="13.5" customHeight="1" x14ac:dyDescent="0.35">
      <c r="A59" s="2">
        <v>26004</v>
      </c>
      <c r="B59" s="2" t="s">
        <v>69</v>
      </c>
      <c r="C59" s="3">
        <v>2296837.9293723321</v>
      </c>
      <c r="D59" s="4">
        <v>0</v>
      </c>
      <c r="E59" s="4">
        <v>355699</v>
      </c>
      <c r="F59" s="5"/>
      <c r="G59" s="6">
        <f t="shared" si="3"/>
        <v>792720</v>
      </c>
      <c r="H59" s="4">
        <v>372074</v>
      </c>
      <c r="I59" s="5"/>
      <c r="J59" s="6">
        <f t="shared" si="4"/>
        <v>776345</v>
      </c>
      <c r="K59" s="4">
        <f t="shared" si="5"/>
        <v>1569065</v>
      </c>
    </row>
    <row r="60" spans="1:11" ht="13.5" customHeight="1" x14ac:dyDescent="0.35">
      <c r="A60" s="8">
        <v>6006</v>
      </c>
      <c r="B60" s="2" t="s">
        <v>27</v>
      </c>
      <c r="C60" s="3">
        <v>3170021.2628341462</v>
      </c>
      <c r="D60" s="4">
        <v>0</v>
      </c>
      <c r="E60" s="4">
        <v>1558611</v>
      </c>
      <c r="F60" s="5"/>
      <c r="G60" s="6">
        <f t="shared" si="3"/>
        <v>26400</v>
      </c>
      <c r="H60" s="4">
        <v>1572236</v>
      </c>
      <c r="I60" s="5"/>
      <c r="J60" s="6">
        <f t="shared" si="4"/>
        <v>12775</v>
      </c>
      <c r="K60" s="4">
        <f t="shared" si="5"/>
        <v>39175</v>
      </c>
    </row>
    <row r="61" spans="1:11" ht="13.5" customHeight="1" x14ac:dyDescent="0.35">
      <c r="A61" s="2">
        <v>27001</v>
      </c>
      <c r="B61" s="2" t="s">
        <v>71</v>
      </c>
      <c r="C61" s="3">
        <v>1945460.3777090479</v>
      </c>
      <c r="D61" s="4">
        <v>0</v>
      </c>
      <c r="E61" s="4">
        <v>447530</v>
      </c>
      <c r="F61" s="5"/>
      <c r="G61" s="6">
        <f t="shared" si="3"/>
        <v>525200</v>
      </c>
      <c r="H61" s="4">
        <v>488764</v>
      </c>
      <c r="I61" s="5"/>
      <c r="J61" s="6">
        <f t="shared" si="4"/>
        <v>483966</v>
      </c>
      <c r="K61" s="4">
        <f t="shared" si="5"/>
        <v>1009166</v>
      </c>
    </row>
    <row r="62" spans="1:11" ht="13.5" customHeight="1" x14ac:dyDescent="0.35">
      <c r="A62" s="2">
        <v>28003</v>
      </c>
      <c r="B62" s="2" t="s">
        <v>74</v>
      </c>
      <c r="C62" s="3">
        <v>4299317.6600556001</v>
      </c>
      <c r="D62" s="4">
        <v>0</v>
      </c>
      <c r="E62" s="4">
        <v>809534</v>
      </c>
      <c r="F62" s="5"/>
      <c r="G62" s="6">
        <f t="shared" si="3"/>
        <v>1340125</v>
      </c>
      <c r="H62" s="4">
        <v>796858</v>
      </c>
      <c r="I62" s="5"/>
      <c r="J62" s="6">
        <f t="shared" si="4"/>
        <v>1352801</v>
      </c>
      <c r="K62" s="4">
        <f t="shared" si="5"/>
        <v>2692926</v>
      </c>
    </row>
    <row r="63" spans="1:11" ht="13.5" customHeight="1" x14ac:dyDescent="0.35">
      <c r="A63" s="2">
        <v>30001</v>
      </c>
      <c r="B63" s="2" t="s">
        <v>76</v>
      </c>
      <c r="C63" s="3">
        <v>2504662.9890507469</v>
      </c>
      <c r="D63" s="4">
        <v>0</v>
      </c>
      <c r="E63" s="4">
        <v>418650</v>
      </c>
      <c r="F63" s="5"/>
      <c r="G63" s="6">
        <f t="shared" si="3"/>
        <v>833681</v>
      </c>
      <c r="H63" s="4">
        <v>403380</v>
      </c>
      <c r="I63" s="5"/>
      <c r="J63" s="6">
        <f t="shared" si="4"/>
        <v>848951</v>
      </c>
      <c r="K63" s="4">
        <f t="shared" si="5"/>
        <v>1682632</v>
      </c>
    </row>
    <row r="64" spans="1:11" ht="13.5" customHeight="1" x14ac:dyDescent="0.35">
      <c r="A64" s="31">
        <v>31001</v>
      </c>
      <c r="B64" s="31" t="s">
        <v>78</v>
      </c>
      <c r="C64" s="32">
        <v>1576132.4312097812</v>
      </c>
      <c r="D64" s="33">
        <v>456115.05</v>
      </c>
      <c r="E64" s="33">
        <v>449119</v>
      </c>
      <c r="F64" s="34"/>
      <c r="G64" s="35">
        <f t="shared" si="3"/>
        <v>110890</v>
      </c>
      <c r="H64" s="33">
        <v>381990</v>
      </c>
      <c r="I64" s="34"/>
      <c r="J64" s="35">
        <f t="shared" si="4"/>
        <v>178019</v>
      </c>
      <c r="K64" s="33">
        <f t="shared" si="5"/>
        <v>288909</v>
      </c>
    </row>
    <row r="65" spans="1:11" ht="13.5" customHeight="1" x14ac:dyDescent="0.35">
      <c r="A65" s="2">
        <v>41002</v>
      </c>
      <c r="B65" s="2" t="s">
        <v>98</v>
      </c>
      <c r="C65" s="3">
        <v>24977212.814840827</v>
      </c>
      <c r="D65" s="4">
        <v>0</v>
      </c>
      <c r="E65" s="4">
        <v>4775959</v>
      </c>
      <c r="F65" s="5"/>
      <c r="G65" s="6">
        <f t="shared" si="3"/>
        <v>7712647</v>
      </c>
      <c r="H65" s="4">
        <v>4983267</v>
      </c>
      <c r="I65" s="5"/>
      <c r="J65" s="6">
        <f t="shared" si="4"/>
        <v>7505339</v>
      </c>
      <c r="K65" s="4">
        <f t="shared" si="5"/>
        <v>15217986</v>
      </c>
    </row>
    <row r="66" spans="1:11" ht="13.5" customHeight="1" x14ac:dyDescent="0.35">
      <c r="A66" s="2">
        <v>14002</v>
      </c>
      <c r="B66" s="2" t="s">
        <v>41</v>
      </c>
      <c r="C66" s="3">
        <v>1130678.0585100001</v>
      </c>
      <c r="D66" s="4">
        <v>0</v>
      </c>
      <c r="E66" s="4">
        <v>123692</v>
      </c>
      <c r="F66" s="5"/>
      <c r="G66" s="6">
        <f t="shared" ref="G66:G97" si="6">IF((0.5*C66)-(0.5*D66)-E66+F66&lt;0,0,ROUND((0.5*C66)-(0.5*D66)-E66+F66,0))</f>
        <v>441647</v>
      </c>
      <c r="H66" s="4">
        <v>120977</v>
      </c>
      <c r="I66" s="5"/>
      <c r="J66" s="6">
        <f t="shared" ref="J66:J97" si="7">IF((0.5*C66)-(0.5*D66)-H66+I66&lt;0,0,ROUND((0.5*C66)-(0.5*D66)-H66+I66,0))</f>
        <v>444362</v>
      </c>
      <c r="K66" s="4">
        <f t="shared" ref="K66:K97" si="8">G66+J66</f>
        <v>886009</v>
      </c>
    </row>
    <row r="67" spans="1:11" ht="13.5" customHeight="1" x14ac:dyDescent="0.35">
      <c r="A67" s="2">
        <v>10001</v>
      </c>
      <c r="B67" s="2" t="s">
        <v>32</v>
      </c>
      <c r="C67" s="3">
        <v>746932.77804600005</v>
      </c>
      <c r="D67" s="4">
        <v>19271.839999999997</v>
      </c>
      <c r="E67" s="4">
        <v>233049</v>
      </c>
      <c r="F67" s="5"/>
      <c r="G67" s="6">
        <f t="shared" si="6"/>
        <v>130781</v>
      </c>
      <c r="H67" s="4">
        <v>286808</v>
      </c>
      <c r="I67" s="5"/>
      <c r="J67" s="6">
        <f t="shared" si="7"/>
        <v>77022</v>
      </c>
      <c r="K67" s="4">
        <f t="shared" si="8"/>
        <v>207803</v>
      </c>
    </row>
    <row r="68" spans="1:11" ht="13.5" customHeight="1" x14ac:dyDescent="0.35">
      <c r="A68" s="2">
        <v>34002</v>
      </c>
      <c r="B68" s="2" t="s">
        <v>84</v>
      </c>
      <c r="C68" s="3">
        <v>1593081.7504</v>
      </c>
      <c r="D68" s="4">
        <v>29371.660000000003</v>
      </c>
      <c r="E68" s="4">
        <v>720136</v>
      </c>
      <c r="F68" s="5"/>
      <c r="G68" s="6">
        <f t="shared" si="6"/>
        <v>61719</v>
      </c>
      <c r="H68" s="4">
        <v>738636</v>
      </c>
      <c r="I68" s="5"/>
      <c r="J68" s="6">
        <f t="shared" si="7"/>
        <v>43219</v>
      </c>
      <c r="K68" s="4">
        <f t="shared" si="8"/>
        <v>104938</v>
      </c>
    </row>
    <row r="69" spans="1:11" ht="13.5" customHeight="1" x14ac:dyDescent="0.35">
      <c r="A69" s="2">
        <v>51002</v>
      </c>
      <c r="B69" s="2" t="s">
        <v>123</v>
      </c>
      <c r="C69" s="3">
        <v>2718596.8184792846</v>
      </c>
      <c r="D69" s="4">
        <v>0</v>
      </c>
      <c r="E69" s="4">
        <v>1435837</v>
      </c>
      <c r="F69" s="5"/>
      <c r="G69" s="6">
        <f t="shared" si="6"/>
        <v>0</v>
      </c>
      <c r="H69" s="4">
        <v>1397143</v>
      </c>
      <c r="I69" s="5"/>
      <c r="J69" s="6">
        <f t="shared" si="7"/>
        <v>0</v>
      </c>
      <c r="K69" s="4">
        <f t="shared" si="8"/>
        <v>0</v>
      </c>
    </row>
    <row r="70" spans="1:11" ht="13.5" customHeight="1" x14ac:dyDescent="0.35">
      <c r="A70" s="2">
        <v>56006</v>
      </c>
      <c r="B70" s="2" t="s">
        <v>139</v>
      </c>
      <c r="C70" s="3">
        <v>1593899.9963250002</v>
      </c>
      <c r="D70" s="4">
        <v>772.01999999998952</v>
      </c>
      <c r="E70" s="4">
        <v>565554</v>
      </c>
      <c r="F70" s="5"/>
      <c r="G70" s="6">
        <f t="shared" si="6"/>
        <v>231010</v>
      </c>
      <c r="H70" s="4">
        <v>655879</v>
      </c>
      <c r="I70" s="5"/>
      <c r="J70" s="6">
        <f t="shared" si="7"/>
        <v>140685</v>
      </c>
      <c r="K70" s="4">
        <f t="shared" si="8"/>
        <v>371695</v>
      </c>
    </row>
    <row r="71" spans="1:11" ht="13.5" customHeight="1" x14ac:dyDescent="0.35">
      <c r="A71" s="2">
        <v>23002</v>
      </c>
      <c r="B71" s="2" t="s">
        <v>63</v>
      </c>
      <c r="C71" s="3">
        <v>4256009.2641175203</v>
      </c>
      <c r="D71" s="4">
        <v>0</v>
      </c>
      <c r="E71" s="4">
        <v>901224</v>
      </c>
      <c r="F71" s="5"/>
      <c r="G71" s="6">
        <f t="shared" si="6"/>
        <v>1226781</v>
      </c>
      <c r="H71" s="4">
        <v>888663</v>
      </c>
      <c r="I71" s="5"/>
      <c r="J71" s="6">
        <f t="shared" si="7"/>
        <v>1239342</v>
      </c>
      <c r="K71" s="4">
        <f t="shared" si="8"/>
        <v>2466123</v>
      </c>
    </row>
    <row r="72" spans="1:11" ht="13.5" customHeight="1" x14ac:dyDescent="0.35">
      <c r="A72" s="31">
        <v>53002</v>
      </c>
      <c r="B72" s="31" t="s">
        <v>130</v>
      </c>
      <c r="C72" s="32">
        <v>700377.03482142859</v>
      </c>
      <c r="D72" s="33">
        <v>147560.16999999998</v>
      </c>
      <c r="E72" s="33">
        <v>549027</v>
      </c>
      <c r="F72" s="34"/>
      <c r="G72" s="35">
        <f t="shared" si="6"/>
        <v>0</v>
      </c>
      <c r="H72" s="33">
        <v>563574</v>
      </c>
      <c r="I72" s="34"/>
      <c r="J72" s="35">
        <f t="shared" si="7"/>
        <v>0</v>
      </c>
      <c r="K72" s="33">
        <f t="shared" si="8"/>
        <v>0</v>
      </c>
    </row>
    <row r="73" spans="1:11" ht="13.5" customHeight="1" x14ac:dyDescent="0.35">
      <c r="A73" s="2">
        <v>48003</v>
      </c>
      <c r="B73" s="2" t="s">
        <v>112</v>
      </c>
      <c r="C73" s="3">
        <v>2270479.9677797169</v>
      </c>
      <c r="D73" s="4">
        <v>0</v>
      </c>
      <c r="E73" s="4">
        <v>794905</v>
      </c>
      <c r="F73" s="5"/>
      <c r="G73" s="6">
        <f t="shared" si="6"/>
        <v>340335</v>
      </c>
      <c r="H73" s="4">
        <v>772915</v>
      </c>
      <c r="I73" s="5"/>
      <c r="J73" s="6">
        <f t="shared" si="7"/>
        <v>362325</v>
      </c>
      <c r="K73" s="4">
        <f t="shared" si="8"/>
        <v>702660</v>
      </c>
    </row>
    <row r="74" spans="1:11" ht="13.5" customHeight="1" x14ac:dyDescent="0.35">
      <c r="A74" s="2">
        <v>2002</v>
      </c>
      <c r="B74" s="2" t="s">
        <v>13</v>
      </c>
      <c r="C74" s="3">
        <v>15209788.464865696</v>
      </c>
      <c r="D74" s="4">
        <v>0</v>
      </c>
      <c r="E74" s="4">
        <v>2193511</v>
      </c>
      <c r="F74" s="5"/>
      <c r="G74" s="6">
        <f t="shared" si="6"/>
        <v>5411383</v>
      </c>
      <c r="H74" s="4">
        <v>2189747</v>
      </c>
      <c r="I74" s="5"/>
      <c r="J74" s="6">
        <f t="shared" si="7"/>
        <v>5415147</v>
      </c>
      <c r="K74" s="4">
        <f t="shared" si="8"/>
        <v>10826530</v>
      </c>
    </row>
    <row r="75" spans="1:11" ht="13.5" customHeight="1" x14ac:dyDescent="0.35">
      <c r="A75" s="2">
        <v>22006</v>
      </c>
      <c r="B75" s="2" t="s">
        <v>61</v>
      </c>
      <c r="C75" s="3">
        <v>2485180.8108615922</v>
      </c>
      <c r="D75" s="4">
        <v>0</v>
      </c>
      <c r="E75" s="4">
        <v>892561</v>
      </c>
      <c r="F75" s="5"/>
      <c r="G75" s="6">
        <f t="shared" si="6"/>
        <v>350029</v>
      </c>
      <c r="H75" s="4">
        <v>934261</v>
      </c>
      <c r="I75" s="5"/>
      <c r="J75" s="6">
        <f t="shared" si="7"/>
        <v>308329</v>
      </c>
      <c r="K75" s="4">
        <f t="shared" si="8"/>
        <v>658358</v>
      </c>
    </row>
    <row r="76" spans="1:11" ht="13.5" customHeight="1" x14ac:dyDescent="0.35">
      <c r="A76" s="2">
        <v>13003</v>
      </c>
      <c r="B76" s="2" t="s">
        <v>39</v>
      </c>
      <c r="C76" s="3">
        <v>1915155.2808462656</v>
      </c>
      <c r="D76" s="4">
        <v>0</v>
      </c>
      <c r="E76" s="4">
        <v>494330</v>
      </c>
      <c r="F76" s="5"/>
      <c r="G76" s="6">
        <f t="shared" si="6"/>
        <v>463248</v>
      </c>
      <c r="H76" s="4">
        <v>487770</v>
      </c>
      <c r="I76" s="5"/>
      <c r="J76" s="6">
        <f t="shared" si="7"/>
        <v>469808</v>
      </c>
      <c r="K76" s="4">
        <f t="shared" si="8"/>
        <v>933056</v>
      </c>
    </row>
    <row r="77" spans="1:11" ht="13.5" customHeight="1" x14ac:dyDescent="0.35">
      <c r="A77" s="2">
        <v>2003</v>
      </c>
      <c r="B77" s="2" t="s">
        <v>14</v>
      </c>
      <c r="C77" s="3">
        <v>1489878.4382260656</v>
      </c>
      <c r="D77" s="4">
        <v>26071.199999999997</v>
      </c>
      <c r="E77" s="4">
        <v>529484</v>
      </c>
      <c r="F77" s="5"/>
      <c r="G77" s="6">
        <f t="shared" si="6"/>
        <v>202420</v>
      </c>
      <c r="H77" s="4">
        <v>573762</v>
      </c>
      <c r="I77" s="5"/>
      <c r="J77" s="6">
        <f t="shared" si="7"/>
        <v>158142</v>
      </c>
      <c r="K77" s="4">
        <f t="shared" si="8"/>
        <v>360562</v>
      </c>
    </row>
    <row r="78" spans="1:11" ht="13.5" customHeight="1" x14ac:dyDescent="0.35">
      <c r="A78" s="2">
        <v>37003</v>
      </c>
      <c r="B78" s="2" t="s">
        <v>87</v>
      </c>
      <c r="C78" s="3">
        <v>1283422.38532326</v>
      </c>
      <c r="D78" s="4">
        <v>0</v>
      </c>
      <c r="E78" s="4">
        <v>311695</v>
      </c>
      <c r="F78" s="5"/>
      <c r="G78" s="6">
        <f t="shared" si="6"/>
        <v>330016</v>
      </c>
      <c r="H78" s="4">
        <v>313429</v>
      </c>
      <c r="I78" s="5"/>
      <c r="J78" s="6">
        <f t="shared" si="7"/>
        <v>328282</v>
      </c>
      <c r="K78" s="4">
        <f t="shared" si="8"/>
        <v>658298</v>
      </c>
    </row>
    <row r="79" spans="1:11" ht="13.5" customHeight="1" x14ac:dyDescent="0.35">
      <c r="A79" s="2">
        <v>35002</v>
      </c>
      <c r="B79" s="2" t="s">
        <v>85</v>
      </c>
      <c r="C79" s="3">
        <v>2050207.0733268296</v>
      </c>
      <c r="D79" s="4">
        <v>0</v>
      </c>
      <c r="E79" s="4">
        <v>347952</v>
      </c>
      <c r="F79" s="5"/>
      <c r="G79" s="6">
        <f t="shared" si="6"/>
        <v>677152</v>
      </c>
      <c r="H79" s="4">
        <v>364572</v>
      </c>
      <c r="I79" s="5"/>
      <c r="J79" s="6">
        <f t="shared" si="7"/>
        <v>660532</v>
      </c>
      <c r="K79" s="4">
        <f t="shared" si="8"/>
        <v>1337684</v>
      </c>
    </row>
    <row r="80" spans="1:11" ht="13.5" customHeight="1" x14ac:dyDescent="0.35">
      <c r="A80" s="2">
        <v>7002</v>
      </c>
      <c r="B80" s="2" t="s">
        <v>29</v>
      </c>
      <c r="C80" s="3">
        <v>1965408.8842054862</v>
      </c>
      <c r="D80" s="4">
        <v>0</v>
      </c>
      <c r="E80" s="4">
        <v>431172</v>
      </c>
      <c r="F80" s="5"/>
      <c r="G80" s="6">
        <f t="shared" si="6"/>
        <v>551532</v>
      </c>
      <c r="H80" s="4">
        <v>465614</v>
      </c>
      <c r="I80" s="5"/>
      <c r="J80" s="6">
        <f t="shared" si="7"/>
        <v>517090</v>
      </c>
      <c r="K80" s="4">
        <f t="shared" si="8"/>
        <v>1068622</v>
      </c>
    </row>
    <row r="81" spans="1:11" ht="13.5" customHeight="1" x14ac:dyDescent="0.35">
      <c r="A81" s="2">
        <v>38003</v>
      </c>
      <c r="B81" s="2" t="s">
        <v>90</v>
      </c>
      <c r="C81" s="3">
        <v>1075857.304158</v>
      </c>
      <c r="D81" s="4">
        <v>0</v>
      </c>
      <c r="E81" s="4">
        <v>332749</v>
      </c>
      <c r="F81" s="5"/>
      <c r="G81" s="6">
        <f t="shared" si="6"/>
        <v>205180</v>
      </c>
      <c r="H81" s="4">
        <v>327639</v>
      </c>
      <c r="I81" s="5"/>
      <c r="J81" s="6">
        <f t="shared" si="7"/>
        <v>210290</v>
      </c>
      <c r="K81" s="4">
        <f t="shared" si="8"/>
        <v>415470</v>
      </c>
    </row>
    <row r="82" spans="1:11" ht="13.5" customHeight="1" x14ac:dyDescent="0.35">
      <c r="A82" s="2">
        <v>45005</v>
      </c>
      <c r="B82" s="2" t="s">
        <v>108</v>
      </c>
      <c r="C82" s="3">
        <v>1400442.8513502185</v>
      </c>
      <c r="D82" s="4">
        <v>0</v>
      </c>
      <c r="E82" s="4">
        <v>511433</v>
      </c>
      <c r="F82" s="5"/>
      <c r="G82" s="6">
        <f t="shared" si="6"/>
        <v>188788</v>
      </c>
      <c r="H82" s="4">
        <v>503422</v>
      </c>
      <c r="I82" s="5"/>
      <c r="J82" s="6">
        <f t="shared" si="7"/>
        <v>196799</v>
      </c>
      <c r="K82" s="4">
        <f t="shared" si="8"/>
        <v>385587</v>
      </c>
    </row>
    <row r="83" spans="1:11" ht="13.5" customHeight="1" x14ac:dyDescent="0.35">
      <c r="A83" s="2">
        <v>40001</v>
      </c>
      <c r="B83" s="2" t="s">
        <v>95</v>
      </c>
      <c r="C83" s="3">
        <v>4325357.5183728002</v>
      </c>
      <c r="D83" s="4">
        <v>0</v>
      </c>
      <c r="E83" s="4">
        <v>2733455</v>
      </c>
      <c r="F83" s="5"/>
      <c r="G83" s="6">
        <f t="shared" si="6"/>
        <v>0</v>
      </c>
      <c r="H83" s="4">
        <v>2610953</v>
      </c>
      <c r="I83" s="5">
        <v>-56953.22</v>
      </c>
      <c r="J83" s="6">
        <f t="shared" si="7"/>
        <v>0</v>
      </c>
      <c r="K83" s="4">
        <f t="shared" si="8"/>
        <v>0</v>
      </c>
    </row>
    <row r="84" spans="1:11" ht="13.5" customHeight="1" x14ac:dyDescent="0.35">
      <c r="A84" s="2">
        <v>52004</v>
      </c>
      <c r="B84" s="2" t="s">
        <v>128</v>
      </c>
      <c r="C84" s="3">
        <v>1639703.9848278607</v>
      </c>
      <c r="D84" s="4">
        <v>1003.1800000000221</v>
      </c>
      <c r="E84" s="4">
        <v>385032</v>
      </c>
      <c r="F84" s="5"/>
      <c r="G84" s="6">
        <f t="shared" si="6"/>
        <v>434318</v>
      </c>
      <c r="H84" s="4">
        <v>431405</v>
      </c>
      <c r="I84" s="5"/>
      <c r="J84" s="6">
        <f t="shared" si="7"/>
        <v>387945</v>
      </c>
      <c r="K84" s="4">
        <f t="shared" si="8"/>
        <v>822263</v>
      </c>
    </row>
    <row r="85" spans="1:11" ht="13.5" customHeight="1" x14ac:dyDescent="0.35">
      <c r="A85" s="2">
        <v>41004</v>
      </c>
      <c r="B85" s="2" t="s">
        <v>99</v>
      </c>
      <c r="C85" s="3">
        <v>5916529.9134395998</v>
      </c>
      <c r="D85" s="4">
        <v>0</v>
      </c>
      <c r="E85" s="4">
        <v>1094493</v>
      </c>
      <c r="F85" s="5"/>
      <c r="G85" s="6">
        <f t="shared" si="6"/>
        <v>1863772</v>
      </c>
      <c r="H85" s="4">
        <v>1105930</v>
      </c>
      <c r="I85" s="5"/>
      <c r="J85" s="6">
        <f t="shared" si="7"/>
        <v>1852335</v>
      </c>
      <c r="K85" s="4">
        <f t="shared" si="8"/>
        <v>3716107</v>
      </c>
    </row>
    <row r="86" spans="1:11" ht="13.5" customHeight="1" x14ac:dyDescent="0.35">
      <c r="A86" s="2">
        <v>44002</v>
      </c>
      <c r="B86" s="2" t="s">
        <v>106</v>
      </c>
      <c r="C86" s="3">
        <v>1436351.64241048</v>
      </c>
      <c r="D86" s="4">
        <v>0</v>
      </c>
      <c r="E86" s="4">
        <v>374771</v>
      </c>
      <c r="F86" s="5"/>
      <c r="G86" s="6">
        <f t="shared" si="6"/>
        <v>343405</v>
      </c>
      <c r="H86" s="4">
        <v>355577</v>
      </c>
      <c r="I86" s="5"/>
      <c r="J86" s="6">
        <f t="shared" si="7"/>
        <v>362599</v>
      </c>
      <c r="K86" s="4">
        <f t="shared" si="8"/>
        <v>706004</v>
      </c>
    </row>
    <row r="87" spans="1:11" ht="13.5" customHeight="1" x14ac:dyDescent="0.35">
      <c r="A87" s="2">
        <v>42001</v>
      </c>
      <c r="B87" s="2" t="s">
        <v>101</v>
      </c>
      <c r="C87" s="3">
        <v>2272298.5382595696</v>
      </c>
      <c r="D87" s="4">
        <v>0</v>
      </c>
      <c r="E87" s="4">
        <v>560608</v>
      </c>
      <c r="F87" s="5"/>
      <c r="G87" s="6">
        <f t="shared" si="6"/>
        <v>575541</v>
      </c>
      <c r="H87" s="4">
        <v>559383</v>
      </c>
      <c r="I87" s="5"/>
      <c r="J87" s="6">
        <f t="shared" si="7"/>
        <v>576766</v>
      </c>
      <c r="K87" s="4">
        <f t="shared" si="8"/>
        <v>1152307</v>
      </c>
    </row>
    <row r="88" spans="1:11" ht="13.5" customHeight="1" x14ac:dyDescent="0.35">
      <c r="A88" s="2">
        <v>39002</v>
      </c>
      <c r="B88" s="2" t="s">
        <v>92</v>
      </c>
      <c r="C88" s="3">
        <v>6711704.9553153608</v>
      </c>
      <c r="D88" s="4">
        <v>4762.679999999993</v>
      </c>
      <c r="E88" s="4">
        <v>1621399</v>
      </c>
      <c r="F88" s="5"/>
      <c r="G88" s="6">
        <f t="shared" si="6"/>
        <v>1732072</v>
      </c>
      <c r="H88" s="4">
        <v>1599386</v>
      </c>
      <c r="I88" s="5"/>
      <c r="J88" s="6">
        <f t="shared" si="7"/>
        <v>1754085</v>
      </c>
      <c r="K88" s="4">
        <f t="shared" si="8"/>
        <v>3486157</v>
      </c>
    </row>
    <row r="89" spans="1:11" ht="13.5" customHeight="1" x14ac:dyDescent="0.35">
      <c r="A89" s="2">
        <v>60003</v>
      </c>
      <c r="B89" s="2" t="s">
        <v>146</v>
      </c>
      <c r="C89" s="3">
        <v>1198861.3717352999</v>
      </c>
      <c r="D89" s="4">
        <v>0</v>
      </c>
      <c r="E89" s="4">
        <v>319599</v>
      </c>
      <c r="F89" s="5"/>
      <c r="G89" s="6">
        <f t="shared" si="6"/>
        <v>279832</v>
      </c>
      <c r="H89" s="4">
        <v>308909</v>
      </c>
      <c r="I89" s="5"/>
      <c r="J89" s="6">
        <f t="shared" si="7"/>
        <v>290522</v>
      </c>
      <c r="K89" s="4">
        <f t="shared" si="8"/>
        <v>570354</v>
      </c>
    </row>
    <row r="90" spans="1:11" ht="13.5" customHeight="1" x14ac:dyDescent="0.35">
      <c r="A90" s="2">
        <v>43007</v>
      </c>
      <c r="B90" s="2" t="s">
        <v>104</v>
      </c>
      <c r="C90" s="3">
        <v>2352552.4357925057</v>
      </c>
      <c r="D90" s="4">
        <v>0</v>
      </c>
      <c r="E90" s="4">
        <v>442347</v>
      </c>
      <c r="F90" s="5"/>
      <c r="G90" s="6">
        <f t="shared" si="6"/>
        <v>733929</v>
      </c>
      <c r="H90" s="4">
        <v>429018</v>
      </c>
      <c r="I90" s="5"/>
      <c r="J90" s="6">
        <f t="shared" si="7"/>
        <v>747258</v>
      </c>
      <c r="K90" s="4">
        <f t="shared" si="8"/>
        <v>1481187</v>
      </c>
    </row>
    <row r="91" spans="1:11" ht="13.5" customHeight="1" x14ac:dyDescent="0.35">
      <c r="A91" s="2">
        <v>15001</v>
      </c>
      <c r="B91" s="2" t="s">
        <v>44</v>
      </c>
      <c r="C91" s="3">
        <v>1212909.190038</v>
      </c>
      <c r="D91" s="4">
        <v>0</v>
      </c>
      <c r="E91" s="4">
        <v>105545</v>
      </c>
      <c r="F91" s="5"/>
      <c r="G91" s="6">
        <f t="shared" si="6"/>
        <v>500910</v>
      </c>
      <c r="H91" s="4">
        <v>116958</v>
      </c>
      <c r="I91" s="5"/>
      <c r="J91" s="6">
        <f t="shared" si="7"/>
        <v>489497</v>
      </c>
      <c r="K91" s="4">
        <f t="shared" si="8"/>
        <v>990407</v>
      </c>
    </row>
    <row r="92" spans="1:11" ht="13.5" customHeight="1" x14ac:dyDescent="0.35">
      <c r="A92" s="2">
        <v>15002</v>
      </c>
      <c r="B92" s="2" t="s">
        <v>45</v>
      </c>
      <c r="C92" s="3">
        <v>2628023.6499976888</v>
      </c>
      <c r="D92" s="4">
        <v>0</v>
      </c>
      <c r="E92" s="4">
        <v>155214</v>
      </c>
      <c r="F92" s="5"/>
      <c r="G92" s="6">
        <f t="shared" si="6"/>
        <v>1158798</v>
      </c>
      <c r="H92" s="4">
        <v>171361</v>
      </c>
      <c r="I92" s="5"/>
      <c r="J92" s="6">
        <f t="shared" si="7"/>
        <v>1142651</v>
      </c>
      <c r="K92" s="4">
        <f t="shared" si="8"/>
        <v>2301449</v>
      </c>
    </row>
    <row r="93" spans="1:11" ht="13.5" customHeight="1" x14ac:dyDescent="0.35">
      <c r="A93" s="2">
        <v>46001</v>
      </c>
      <c r="B93" s="2" t="s">
        <v>109</v>
      </c>
      <c r="C93" s="3">
        <v>15489604.142157599</v>
      </c>
      <c r="D93" s="4">
        <v>0</v>
      </c>
      <c r="E93" s="4">
        <v>3514216</v>
      </c>
      <c r="F93" s="5"/>
      <c r="G93" s="6">
        <f t="shared" si="6"/>
        <v>4230586</v>
      </c>
      <c r="H93" s="4">
        <v>3282702</v>
      </c>
      <c r="I93" s="5">
        <v>-11407.97</v>
      </c>
      <c r="J93" s="6">
        <f t="shared" si="7"/>
        <v>4450692</v>
      </c>
      <c r="K93" s="4">
        <f t="shared" si="8"/>
        <v>8681278</v>
      </c>
    </row>
    <row r="94" spans="1:11" ht="13.5" customHeight="1" x14ac:dyDescent="0.35">
      <c r="A94" s="2">
        <v>33002</v>
      </c>
      <c r="B94" s="2" t="s">
        <v>81</v>
      </c>
      <c r="C94" s="3">
        <v>1861621.4498699999</v>
      </c>
      <c r="D94" s="4">
        <v>0</v>
      </c>
      <c r="E94" s="4">
        <v>363953</v>
      </c>
      <c r="F94" s="5"/>
      <c r="G94" s="6">
        <f t="shared" si="6"/>
        <v>566858</v>
      </c>
      <c r="H94" s="4">
        <v>348400</v>
      </c>
      <c r="I94" s="5"/>
      <c r="J94" s="6">
        <f t="shared" si="7"/>
        <v>582411</v>
      </c>
      <c r="K94" s="4">
        <f t="shared" si="8"/>
        <v>1149269</v>
      </c>
    </row>
    <row r="95" spans="1:11" ht="13.5" customHeight="1" x14ac:dyDescent="0.35">
      <c r="A95" s="2">
        <v>25004</v>
      </c>
      <c r="B95" s="2" t="s">
        <v>67</v>
      </c>
      <c r="C95" s="3">
        <v>5277868.1252388004</v>
      </c>
      <c r="D95" s="4">
        <v>0</v>
      </c>
      <c r="E95" s="4">
        <v>1271118</v>
      </c>
      <c r="F95" s="5"/>
      <c r="G95" s="6">
        <f t="shared" si="6"/>
        <v>1367816</v>
      </c>
      <c r="H95" s="4">
        <v>1417050</v>
      </c>
      <c r="I95" s="5"/>
      <c r="J95" s="6">
        <f t="shared" si="7"/>
        <v>1221884</v>
      </c>
      <c r="K95" s="4">
        <f t="shared" si="8"/>
        <v>2589700</v>
      </c>
    </row>
    <row r="96" spans="1:11" ht="13.5" customHeight="1" x14ac:dyDescent="0.35">
      <c r="A96" s="2">
        <v>29004</v>
      </c>
      <c r="B96" s="2" t="s">
        <v>75</v>
      </c>
      <c r="C96" s="3">
        <v>2745667.2282353397</v>
      </c>
      <c r="D96" s="4">
        <v>0</v>
      </c>
      <c r="E96" s="4">
        <v>1131954</v>
      </c>
      <c r="F96" s="5"/>
      <c r="G96" s="6">
        <f t="shared" si="6"/>
        <v>240880</v>
      </c>
      <c r="H96" s="4">
        <v>1125028</v>
      </c>
      <c r="I96" s="5"/>
      <c r="J96" s="6">
        <f t="shared" si="7"/>
        <v>247806</v>
      </c>
      <c r="K96" s="4">
        <f t="shared" si="8"/>
        <v>488686</v>
      </c>
    </row>
    <row r="97" spans="1:11" ht="13.5" customHeight="1" x14ac:dyDescent="0.35">
      <c r="A97" s="2">
        <v>17002</v>
      </c>
      <c r="B97" s="2" t="s">
        <v>50</v>
      </c>
      <c r="C97" s="3">
        <v>15354690.265697327</v>
      </c>
      <c r="D97" s="4">
        <v>0</v>
      </c>
      <c r="E97" s="4">
        <v>3064467</v>
      </c>
      <c r="F97" s="5"/>
      <c r="G97" s="6">
        <f t="shared" si="6"/>
        <v>4612878</v>
      </c>
      <c r="H97" s="4">
        <v>2890312</v>
      </c>
      <c r="I97" s="5"/>
      <c r="J97" s="6">
        <f t="shared" si="7"/>
        <v>4787033</v>
      </c>
      <c r="K97" s="4">
        <f t="shared" si="8"/>
        <v>9399911</v>
      </c>
    </row>
    <row r="98" spans="1:11" ht="13.5" customHeight="1" x14ac:dyDescent="0.35">
      <c r="A98" s="2">
        <v>62006</v>
      </c>
      <c r="B98" s="2" t="s">
        <v>154</v>
      </c>
      <c r="C98" s="3">
        <v>3437370.9393791044</v>
      </c>
      <c r="D98" s="4">
        <v>0</v>
      </c>
      <c r="E98" s="4">
        <v>529852</v>
      </c>
      <c r="F98" s="5"/>
      <c r="G98" s="6">
        <f t="shared" ref="G98:G129" si="9">IF((0.5*C98)-(0.5*D98)-E98+F98&lt;0,0,ROUND((0.5*C98)-(0.5*D98)-E98+F98,0))</f>
        <v>1188833</v>
      </c>
      <c r="H98" s="4">
        <v>532555</v>
      </c>
      <c r="I98" s="5"/>
      <c r="J98" s="6">
        <f t="shared" ref="J98:J129" si="10">IF((0.5*C98)-(0.5*D98)-H98+I98&lt;0,0,ROUND((0.5*C98)-(0.5*D98)-H98+I98,0))</f>
        <v>1186130</v>
      </c>
      <c r="K98" s="4">
        <f t="shared" ref="K98:K129" si="11">G98+J98</f>
        <v>2374963</v>
      </c>
    </row>
    <row r="99" spans="1:11" ht="13.5" customHeight="1" x14ac:dyDescent="0.35">
      <c r="A99" s="2">
        <v>43002</v>
      </c>
      <c r="B99" s="2" t="s">
        <v>103</v>
      </c>
      <c r="C99" s="3">
        <v>1673878.0967999999</v>
      </c>
      <c r="D99" s="4">
        <v>1113.3400000000111</v>
      </c>
      <c r="E99" s="4">
        <v>194396</v>
      </c>
      <c r="F99" s="5"/>
      <c r="G99" s="6">
        <f t="shared" si="9"/>
        <v>641986</v>
      </c>
      <c r="H99" s="4">
        <v>218882</v>
      </c>
      <c r="I99" s="5"/>
      <c r="J99" s="6">
        <f t="shared" si="10"/>
        <v>617500</v>
      </c>
      <c r="K99" s="4">
        <f t="shared" si="11"/>
        <v>1259486</v>
      </c>
    </row>
    <row r="100" spans="1:11" ht="13.5" customHeight="1" x14ac:dyDescent="0.35">
      <c r="A100" s="2">
        <v>17003</v>
      </c>
      <c r="B100" s="2" t="s">
        <v>51</v>
      </c>
      <c r="C100" s="3">
        <v>1461321.0370610524</v>
      </c>
      <c r="D100" s="4">
        <v>0</v>
      </c>
      <c r="E100" s="4">
        <v>244528</v>
      </c>
      <c r="F100" s="5"/>
      <c r="G100" s="6">
        <f t="shared" si="9"/>
        <v>486133</v>
      </c>
      <c r="H100" s="4">
        <v>234712</v>
      </c>
      <c r="I100" s="5"/>
      <c r="J100" s="6">
        <f t="shared" si="10"/>
        <v>495949</v>
      </c>
      <c r="K100" s="4">
        <f t="shared" si="11"/>
        <v>982082</v>
      </c>
    </row>
    <row r="101" spans="1:11" ht="13.5" customHeight="1" x14ac:dyDescent="0.35">
      <c r="A101" s="2">
        <v>51003</v>
      </c>
      <c r="B101" s="2" t="s">
        <v>124</v>
      </c>
      <c r="C101" s="3">
        <v>1594054.9219029932</v>
      </c>
      <c r="D101" s="4">
        <v>0</v>
      </c>
      <c r="E101" s="4">
        <v>158766</v>
      </c>
      <c r="F101" s="5"/>
      <c r="G101" s="6">
        <f t="shared" si="9"/>
        <v>638261</v>
      </c>
      <c r="H101" s="4">
        <v>157436</v>
      </c>
      <c r="I101" s="5"/>
      <c r="J101" s="6">
        <f t="shared" si="10"/>
        <v>639591</v>
      </c>
      <c r="K101" s="4">
        <f t="shared" si="11"/>
        <v>1277852</v>
      </c>
    </row>
    <row r="102" spans="1:11" ht="13.5" customHeight="1" x14ac:dyDescent="0.35">
      <c r="A102" s="2">
        <v>9002</v>
      </c>
      <c r="B102" s="2" t="s">
        <v>31</v>
      </c>
      <c r="C102" s="3">
        <v>1892158.4244425532</v>
      </c>
      <c r="D102" s="4">
        <v>0</v>
      </c>
      <c r="E102" s="4">
        <v>307507</v>
      </c>
      <c r="F102" s="5"/>
      <c r="G102" s="6">
        <f t="shared" si="9"/>
        <v>638572</v>
      </c>
      <c r="H102" s="4">
        <v>314228</v>
      </c>
      <c r="I102" s="5"/>
      <c r="J102" s="6">
        <f t="shared" si="10"/>
        <v>631851</v>
      </c>
      <c r="K102" s="4">
        <f t="shared" si="11"/>
        <v>1270423</v>
      </c>
    </row>
    <row r="103" spans="1:11" ht="13.5" customHeight="1" x14ac:dyDescent="0.35">
      <c r="A103" s="2">
        <v>56007</v>
      </c>
      <c r="B103" s="2" t="s">
        <v>140</v>
      </c>
      <c r="C103" s="3">
        <v>1683732.9631690446</v>
      </c>
      <c r="D103" s="4">
        <v>0</v>
      </c>
      <c r="E103" s="4">
        <v>711158</v>
      </c>
      <c r="F103" s="5"/>
      <c r="G103" s="6">
        <f t="shared" si="9"/>
        <v>130708</v>
      </c>
      <c r="H103" s="4">
        <v>759331</v>
      </c>
      <c r="I103" s="5"/>
      <c r="J103" s="6">
        <f t="shared" si="10"/>
        <v>82535</v>
      </c>
      <c r="K103" s="4">
        <f t="shared" si="11"/>
        <v>213243</v>
      </c>
    </row>
    <row r="104" spans="1:11" ht="13.5" customHeight="1" x14ac:dyDescent="0.35">
      <c r="A104" s="2">
        <v>23003</v>
      </c>
      <c r="B104" s="2" t="s">
        <v>64</v>
      </c>
      <c r="C104" s="3">
        <v>918247.635396</v>
      </c>
      <c r="D104" s="4">
        <v>2048.6100000000006</v>
      </c>
      <c r="E104" s="4">
        <v>64896</v>
      </c>
      <c r="F104" s="5"/>
      <c r="G104" s="6">
        <f t="shared" si="9"/>
        <v>393204</v>
      </c>
      <c r="H104" s="4">
        <v>65447</v>
      </c>
      <c r="I104" s="5"/>
      <c r="J104" s="6">
        <f t="shared" si="10"/>
        <v>392653</v>
      </c>
      <c r="K104" s="4">
        <f t="shared" si="11"/>
        <v>785857</v>
      </c>
    </row>
    <row r="105" spans="1:11" ht="13.5" customHeight="1" x14ac:dyDescent="0.35">
      <c r="A105" s="2">
        <v>65001</v>
      </c>
      <c r="B105" s="2" t="s">
        <v>158</v>
      </c>
      <c r="C105" s="3">
        <v>7534071.0913497116</v>
      </c>
      <c r="D105" s="4">
        <v>0</v>
      </c>
      <c r="E105" s="4">
        <v>47763</v>
      </c>
      <c r="F105" s="5"/>
      <c r="G105" s="6">
        <f t="shared" si="9"/>
        <v>3719273</v>
      </c>
      <c r="H105" s="4">
        <v>50127</v>
      </c>
      <c r="I105" s="5"/>
      <c r="J105" s="6">
        <f t="shared" si="10"/>
        <v>3716909</v>
      </c>
      <c r="K105" s="4">
        <f t="shared" si="11"/>
        <v>7436182</v>
      </c>
    </row>
    <row r="106" spans="1:11" ht="13.5" customHeight="1" x14ac:dyDescent="0.35">
      <c r="A106" s="2">
        <v>39005</v>
      </c>
      <c r="B106" s="2" t="s">
        <v>94</v>
      </c>
      <c r="C106" s="3">
        <v>1075857.304158</v>
      </c>
      <c r="D106" s="4">
        <v>0</v>
      </c>
      <c r="E106" s="4">
        <v>272213</v>
      </c>
      <c r="F106" s="5"/>
      <c r="G106" s="6">
        <f t="shared" si="9"/>
        <v>265716</v>
      </c>
      <c r="H106" s="4">
        <v>260775</v>
      </c>
      <c r="I106" s="5"/>
      <c r="J106" s="6">
        <f t="shared" si="10"/>
        <v>277154</v>
      </c>
      <c r="K106" s="4">
        <f t="shared" si="11"/>
        <v>542870</v>
      </c>
    </row>
    <row r="107" spans="1:11" ht="13.5" customHeight="1" x14ac:dyDescent="0.35">
      <c r="A107" s="2">
        <v>60004</v>
      </c>
      <c r="B107" s="2" t="s">
        <v>147</v>
      </c>
      <c r="C107" s="3">
        <v>2639848.4858970684</v>
      </c>
      <c r="D107" s="4">
        <v>0</v>
      </c>
      <c r="E107" s="4">
        <v>409463</v>
      </c>
      <c r="F107" s="5"/>
      <c r="G107" s="6">
        <f t="shared" si="9"/>
        <v>910461</v>
      </c>
      <c r="H107" s="4">
        <v>402346</v>
      </c>
      <c r="I107" s="5"/>
      <c r="J107" s="6">
        <f t="shared" si="10"/>
        <v>917578</v>
      </c>
      <c r="K107" s="4">
        <f t="shared" si="11"/>
        <v>1828039</v>
      </c>
    </row>
    <row r="108" spans="1:11" ht="13.5" customHeight="1" x14ac:dyDescent="0.35">
      <c r="A108" s="2">
        <v>33003</v>
      </c>
      <c r="B108" s="2" t="s">
        <v>82</v>
      </c>
      <c r="C108" s="3">
        <v>3028856.5808020504</v>
      </c>
      <c r="D108" s="4">
        <v>0</v>
      </c>
      <c r="E108" s="4">
        <v>540567</v>
      </c>
      <c r="F108" s="5"/>
      <c r="G108" s="6">
        <f t="shared" si="9"/>
        <v>973861</v>
      </c>
      <c r="H108" s="4">
        <v>520028</v>
      </c>
      <c r="I108" s="5"/>
      <c r="J108" s="6">
        <f t="shared" si="10"/>
        <v>994400</v>
      </c>
      <c r="K108" s="4">
        <f t="shared" si="11"/>
        <v>1968261</v>
      </c>
    </row>
    <row r="109" spans="1:11" ht="13.5" customHeight="1" x14ac:dyDescent="0.35">
      <c r="A109" s="2">
        <v>32002</v>
      </c>
      <c r="B109" s="2" t="s">
        <v>79</v>
      </c>
      <c r="C109" s="3">
        <v>14905631.985697586</v>
      </c>
      <c r="D109" s="4">
        <v>0</v>
      </c>
      <c r="E109" s="4">
        <v>2858413</v>
      </c>
      <c r="F109" s="5"/>
      <c r="G109" s="6">
        <f t="shared" si="9"/>
        <v>4594403</v>
      </c>
      <c r="H109" s="4">
        <v>2724087</v>
      </c>
      <c r="I109" s="5"/>
      <c r="J109" s="6">
        <f t="shared" si="10"/>
        <v>4728729</v>
      </c>
      <c r="K109" s="4">
        <f t="shared" si="11"/>
        <v>9323132</v>
      </c>
    </row>
    <row r="110" spans="1:11" ht="13.5" customHeight="1" x14ac:dyDescent="0.35">
      <c r="A110" s="2">
        <v>1001</v>
      </c>
      <c r="B110" s="2" t="s">
        <v>11</v>
      </c>
      <c r="C110" s="3">
        <v>2002177.9718209389</v>
      </c>
      <c r="D110" s="4">
        <v>0</v>
      </c>
      <c r="E110" s="4">
        <v>329206</v>
      </c>
      <c r="F110" s="5"/>
      <c r="G110" s="6">
        <f t="shared" si="9"/>
        <v>671883</v>
      </c>
      <c r="H110" s="4">
        <v>301958</v>
      </c>
      <c r="I110" s="5"/>
      <c r="J110" s="6">
        <f t="shared" si="10"/>
        <v>699131</v>
      </c>
      <c r="K110" s="4">
        <f t="shared" si="11"/>
        <v>1371014</v>
      </c>
    </row>
    <row r="111" spans="1:11" ht="13.5" customHeight="1" x14ac:dyDescent="0.35">
      <c r="A111" s="2">
        <v>11005</v>
      </c>
      <c r="B111" s="2" t="s">
        <v>35</v>
      </c>
      <c r="C111" s="3">
        <v>2914134.6670880318</v>
      </c>
      <c r="D111" s="4">
        <v>0</v>
      </c>
      <c r="E111" s="4">
        <v>803278</v>
      </c>
      <c r="F111" s="5"/>
      <c r="G111" s="6">
        <f t="shared" si="9"/>
        <v>653789</v>
      </c>
      <c r="H111" s="4">
        <v>798158</v>
      </c>
      <c r="I111" s="5"/>
      <c r="J111" s="6">
        <f t="shared" si="10"/>
        <v>658909</v>
      </c>
      <c r="K111" s="4">
        <f t="shared" si="11"/>
        <v>1312698</v>
      </c>
    </row>
    <row r="112" spans="1:11" ht="13.5" customHeight="1" x14ac:dyDescent="0.35">
      <c r="A112" s="2">
        <v>51004</v>
      </c>
      <c r="B112" s="2" t="s">
        <v>125</v>
      </c>
      <c r="C112" s="3">
        <v>74840153.869880393</v>
      </c>
      <c r="D112" s="4">
        <v>0</v>
      </c>
      <c r="E112" s="4">
        <v>18102662</v>
      </c>
      <c r="F112" s="5"/>
      <c r="G112" s="6">
        <f t="shared" si="9"/>
        <v>19317415</v>
      </c>
      <c r="H112" s="4">
        <v>17258588</v>
      </c>
      <c r="I112" s="5"/>
      <c r="J112" s="6">
        <f t="shared" si="10"/>
        <v>20161489</v>
      </c>
      <c r="K112" s="4">
        <f t="shared" si="11"/>
        <v>39478904</v>
      </c>
    </row>
    <row r="113" spans="1:11" ht="13.5" customHeight="1" x14ac:dyDescent="0.35">
      <c r="A113" s="2">
        <v>56004</v>
      </c>
      <c r="B113" s="2" t="s">
        <v>138</v>
      </c>
      <c r="C113" s="3">
        <v>3261406.4033032255</v>
      </c>
      <c r="D113" s="4">
        <v>4178.6300000000047</v>
      </c>
      <c r="E113" s="4">
        <v>643603</v>
      </c>
      <c r="F113" s="5"/>
      <c r="G113" s="6">
        <f t="shared" si="9"/>
        <v>985011</v>
      </c>
      <c r="H113" s="4">
        <v>703443</v>
      </c>
      <c r="I113" s="5"/>
      <c r="J113" s="6">
        <f t="shared" si="10"/>
        <v>925171</v>
      </c>
      <c r="K113" s="4">
        <f t="shared" si="11"/>
        <v>1910182</v>
      </c>
    </row>
    <row r="114" spans="1:11" ht="13.5" customHeight="1" x14ac:dyDescent="0.35">
      <c r="A114" s="2">
        <v>54004</v>
      </c>
      <c r="B114" s="2" t="s">
        <v>132</v>
      </c>
      <c r="C114" s="3">
        <v>1643955.7114072992</v>
      </c>
      <c r="D114" s="4">
        <v>0</v>
      </c>
      <c r="E114" s="4">
        <v>190574</v>
      </c>
      <c r="F114" s="5"/>
      <c r="G114" s="6">
        <f t="shared" si="9"/>
        <v>631404</v>
      </c>
      <c r="H114" s="4">
        <v>183172</v>
      </c>
      <c r="I114" s="5"/>
      <c r="J114" s="6">
        <f t="shared" si="10"/>
        <v>638806</v>
      </c>
      <c r="K114" s="4">
        <f t="shared" si="11"/>
        <v>1270210</v>
      </c>
    </row>
    <row r="115" spans="1:11" ht="13.5" customHeight="1" x14ac:dyDescent="0.35">
      <c r="A115" s="2">
        <v>39004</v>
      </c>
      <c r="B115" s="2" t="s">
        <v>93</v>
      </c>
      <c r="C115" s="3">
        <v>1224901.2300525</v>
      </c>
      <c r="D115" s="4">
        <v>0</v>
      </c>
      <c r="E115" s="4">
        <v>184672</v>
      </c>
      <c r="F115" s="5"/>
      <c r="G115" s="6">
        <f t="shared" si="9"/>
        <v>427779</v>
      </c>
      <c r="H115" s="4">
        <v>178813</v>
      </c>
      <c r="I115" s="5"/>
      <c r="J115" s="6">
        <f t="shared" si="10"/>
        <v>433638</v>
      </c>
      <c r="K115" s="4">
        <f t="shared" si="11"/>
        <v>861417</v>
      </c>
    </row>
    <row r="116" spans="1:11" ht="13.5" customHeight="1" x14ac:dyDescent="0.35">
      <c r="A116" s="2">
        <v>55005</v>
      </c>
      <c r="B116" s="2" t="s">
        <v>136</v>
      </c>
      <c r="C116" s="3">
        <v>1250598.4586550002</v>
      </c>
      <c r="D116" s="4">
        <v>10778.510000000009</v>
      </c>
      <c r="E116" s="4">
        <v>361813</v>
      </c>
      <c r="F116" s="5"/>
      <c r="G116" s="6">
        <f t="shared" si="9"/>
        <v>258097</v>
      </c>
      <c r="H116" s="4">
        <v>343142</v>
      </c>
      <c r="I116" s="5"/>
      <c r="J116" s="6">
        <f t="shared" si="10"/>
        <v>276768</v>
      </c>
      <c r="K116" s="4">
        <f t="shared" si="11"/>
        <v>534865</v>
      </c>
    </row>
    <row r="117" spans="1:11" ht="13.5" customHeight="1" x14ac:dyDescent="0.35">
      <c r="A117" s="2">
        <v>4003</v>
      </c>
      <c r="B117" s="2" t="s">
        <v>19</v>
      </c>
      <c r="C117" s="3">
        <v>1752223.9911428574</v>
      </c>
      <c r="D117" s="4">
        <v>7428.4199999999837</v>
      </c>
      <c r="E117" s="4">
        <v>364052</v>
      </c>
      <c r="F117" s="5"/>
      <c r="G117" s="6">
        <f t="shared" si="9"/>
        <v>508346</v>
      </c>
      <c r="H117" s="4">
        <v>365122</v>
      </c>
      <c r="I117" s="5"/>
      <c r="J117" s="6">
        <f t="shared" si="10"/>
        <v>507276</v>
      </c>
      <c r="K117" s="4">
        <f t="shared" si="11"/>
        <v>1015622</v>
      </c>
    </row>
    <row r="118" spans="1:11" ht="13.5" customHeight="1" x14ac:dyDescent="0.35">
      <c r="A118" s="2">
        <v>62005</v>
      </c>
      <c r="B118" s="2" t="s">
        <v>153</v>
      </c>
      <c r="C118" s="3">
        <v>1260877.3500959999</v>
      </c>
      <c r="D118" s="4">
        <v>0</v>
      </c>
      <c r="E118" s="4">
        <v>577570</v>
      </c>
      <c r="F118" s="5"/>
      <c r="G118" s="6">
        <f t="shared" si="9"/>
        <v>52869</v>
      </c>
      <c r="H118" s="4">
        <v>606274</v>
      </c>
      <c r="I118" s="5"/>
      <c r="J118" s="6">
        <f t="shared" si="10"/>
        <v>24165</v>
      </c>
      <c r="K118" s="4">
        <f t="shared" si="11"/>
        <v>77034</v>
      </c>
    </row>
    <row r="119" spans="1:11" ht="13.5" customHeight="1" x14ac:dyDescent="0.35">
      <c r="A119" s="2">
        <v>49005</v>
      </c>
      <c r="B119" s="2" t="s">
        <v>117</v>
      </c>
      <c r="C119" s="3">
        <v>133590975.0448956</v>
      </c>
      <c r="D119" s="4">
        <v>0</v>
      </c>
      <c r="E119" s="4">
        <v>28402856</v>
      </c>
      <c r="F119" s="5"/>
      <c r="G119" s="6">
        <f t="shared" si="9"/>
        <v>38392632</v>
      </c>
      <c r="H119" s="4">
        <v>26874084</v>
      </c>
      <c r="I119" s="5"/>
      <c r="J119" s="6">
        <f t="shared" si="10"/>
        <v>39921404</v>
      </c>
      <c r="K119" s="4">
        <f t="shared" si="11"/>
        <v>78314036</v>
      </c>
    </row>
    <row r="120" spans="1:11" ht="13.5" customHeight="1" x14ac:dyDescent="0.35">
      <c r="A120" s="2">
        <v>5005</v>
      </c>
      <c r="B120" s="2" t="s">
        <v>22</v>
      </c>
      <c r="C120" s="3">
        <v>3634890.1173093594</v>
      </c>
      <c r="D120" s="4">
        <v>0</v>
      </c>
      <c r="E120" s="4">
        <v>611681</v>
      </c>
      <c r="F120" s="5"/>
      <c r="G120" s="6">
        <f t="shared" si="9"/>
        <v>1205764</v>
      </c>
      <c r="H120" s="4">
        <v>593230</v>
      </c>
      <c r="I120" s="5"/>
      <c r="J120" s="6">
        <f t="shared" si="10"/>
        <v>1224215</v>
      </c>
      <c r="K120" s="4">
        <f t="shared" si="11"/>
        <v>2429979</v>
      </c>
    </row>
    <row r="121" spans="1:11" ht="13.5" customHeight="1" x14ac:dyDescent="0.35">
      <c r="A121" s="2">
        <v>54002</v>
      </c>
      <c r="B121" s="2" t="s">
        <v>131</v>
      </c>
      <c r="C121" s="3">
        <v>4881788.1750456002</v>
      </c>
      <c r="D121" s="4">
        <v>38225.989999999991</v>
      </c>
      <c r="E121" s="4">
        <v>816530</v>
      </c>
      <c r="F121" s="5"/>
      <c r="G121" s="6">
        <f t="shared" si="9"/>
        <v>1605251</v>
      </c>
      <c r="H121" s="4">
        <v>795937</v>
      </c>
      <c r="I121" s="5"/>
      <c r="J121" s="6">
        <f t="shared" si="10"/>
        <v>1625844</v>
      </c>
      <c r="K121" s="4">
        <f t="shared" si="11"/>
        <v>3231095</v>
      </c>
    </row>
    <row r="122" spans="1:11" ht="13.5" customHeight="1" x14ac:dyDescent="0.35">
      <c r="A122" s="2">
        <v>15003</v>
      </c>
      <c r="B122" s="2" t="s">
        <v>46</v>
      </c>
      <c r="C122" s="3">
        <v>1361953.1159325</v>
      </c>
      <c r="D122" s="4">
        <v>0</v>
      </c>
      <c r="E122" s="4">
        <v>9056</v>
      </c>
      <c r="F122" s="5"/>
      <c r="G122" s="6">
        <f t="shared" si="9"/>
        <v>671921</v>
      </c>
      <c r="H122" s="4">
        <v>9802</v>
      </c>
      <c r="I122" s="5"/>
      <c r="J122" s="6">
        <f t="shared" si="10"/>
        <v>671175</v>
      </c>
      <c r="K122" s="4">
        <f t="shared" si="11"/>
        <v>1343096</v>
      </c>
    </row>
    <row r="123" spans="1:11" ht="13.5" customHeight="1" x14ac:dyDescent="0.35">
      <c r="A123" s="2">
        <v>26005</v>
      </c>
      <c r="B123" s="2" t="s">
        <v>70</v>
      </c>
      <c r="C123" s="3">
        <v>671554.240812</v>
      </c>
      <c r="D123" s="4">
        <v>0</v>
      </c>
      <c r="E123" s="4">
        <v>138514</v>
      </c>
      <c r="F123" s="5"/>
      <c r="G123" s="6">
        <f t="shared" si="9"/>
        <v>197263</v>
      </c>
      <c r="H123" s="4">
        <v>148087</v>
      </c>
      <c r="I123" s="5"/>
      <c r="J123" s="6">
        <f t="shared" si="10"/>
        <v>187690</v>
      </c>
      <c r="K123" s="4">
        <f t="shared" si="11"/>
        <v>384953</v>
      </c>
    </row>
    <row r="124" spans="1:11" ht="13.5" customHeight="1" x14ac:dyDescent="0.35">
      <c r="A124" s="2">
        <v>40002</v>
      </c>
      <c r="B124" s="2" t="s">
        <v>96</v>
      </c>
      <c r="C124" s="3">
        <v>13160489.572758526</v>
      </c>
      <c r="D124" s="4">
        <v>0</v>
      </c>
      <c r="E124" s="4">
        <v>3129164</v>
      </c>
      <c r="F124" s="5"/>
      <c r="G124" s="6">
        <f t="shared" si="9"/>
        <v>3451081</v>
      </c>
      <c r="H124" s="4">
        <v>2966182</v>
      </c>
      <c r="I124" s="5">
        <v>-175408.12</v>
      </c>
      <c r="J124" s="6">
        <f t="shared" si="10"/>
        <v>3438655</v>
      </c>
      <c r="K124" s="4">
        <f t="shared" si="11"/>
        <v>6889736</v>
      </c>
    </row>
    <row r="125" spans="1:11" ht="13.5" customHeight="1" x14ac:dyDescent="0.35">
      <c r="A125" s="2">
        <v>57001</v>
      </c>
      <c r="B125" s="2" t="s">
        <v>141</v>
      </c>
      <c r="C125" s="3">
        <v>2662468.2210976742</v>
      </c>
      <c r="D125" s="4">
        <v>0</v>
      </c>
      <c r="E125" s="4">
        <v>802141</v>
      </c>
      <c r="F125" s="5"/>
      <c r="G125" s="6">
        <f t="shared" si="9"/>
        <v>529093</v>
      </c>
      <c r="H125" s="4">
        <v>819687</v>
      </c>
      <c r="I125" s="5"/>
      <c r="J125" s="6">
        <f t="shared" si="10"/>
        <v>511547</v>
      </c>
      <c r="K125" s="4">
        <f t="shared" si="11"/>
        <v>1040640</v>
      </c>
    </row>
    <row r="126" spans="1:11" ht="13.5" customHeight="1" x14ac:dyDescent="0.35">
      <c r="A126" s="2">
        <v>54006</v>
      </c>
      <c r="B126" s="2" t="s">
        <v>133</v>
      </c>
      <c r="C126" s="3">
        <v>1036454.8869675</v>
      </c>
      <c r="D126" s="4">
        <v>0</v>
      </c>
      <c r="E126" s="4">
        <v>126032</v>
      </c>
      <c r="F126" s="5"/>
      <c r="G126" s="6">
        <f t="shared" si="9"/>
        <v>392195</v>
      </c>
      <c r="H126" s="4">
        <v>129190</v>
      </c>
      <c r="I126" s="5"/>
      <c r="J126" s="6">
        <f t="shared" si="10"/>
        <v>389037</v>
      </c>
      <c r="K126" s="4">
        <f t="shared" si="11"/>
        <v>781232</v>
      </c>
    </row>
    <row r="127" spans="1:11" ht="14.25" customHeight="1" x14ac:dyDescent="0.35">
      <c r="A127" s="2">
        <v>41005</v>
      </c>
      <c r="B127" s="2" t="s">
        <v>100</v>
      </c>
      <c r="C127" s="3">
        <v>9837584.3684664015</v>
      </c>
      <c r="D127" s="4">
        <v>0</v>
      </c>
      <c r="E127" s="4">
        <v>1164824</v>
      </c>
      <c r="F127" s="5"/>
      <c r="G127" s="6">
        <f t="shared" si="9"/>
        <v>3753968</v>
      </c>
      <c r="H127" s="4">
        <v>1130923</v>
      </c>
      <c r="I127" s="5"/>
      <c r="J127" s="6">
        <f t="shared" si="10"/>
        <v>3787869</v>
      </c>
      <c r="K127" s="4">
        <f t="shared" si="11"/>
        <v>7541837</v>
      </c>
    </row>
    <row r="128" spans="1:11" ht="13.5" customHeight="1" x14ac:dyDescent="0.35">
      <c r="A128" s="2">
        <v>20003</v>
      </c>
      <c r="B128" s="2" t="s">
        <v>56</v>
      </c>
      <c r="C128" s="3">
        <v>2204293.0737110958</v>
      </c>
      <c r="D128" s="4">
        <v>0</v>
      </c>
      <c r="E128" s="4">
        <v>180354</v>
      </c>
      <c r="F128" s="5"/>
      <c r="G128" s="6">
        <f t="shared" si="9"/>
        <v>921793</v>
      </c>
      <c r="H128" s="4">
        <v>189180</v>
      </c>
      <c r="I128" s="5"/>
      <c r="J128" s="6">
        <f t="shared" si="10"/>
        <v>912967</v>
      </c>
      <c r="K128" s="4">
        <f t="shared" si="11"/>
        <v>1834760</v>
      </c>
    </row>
    <row r="129" spans="1:11" ht="13.5" customHeight="1" x14ac:dyDescent="0.35">
      <c r="A129" s="2">
        <v>66001</v>
      </c>
      <c r="B129" s="2" t="s">
        <v>159</v>
      </c>
      <c r="C129" s="3">
        <v>11323073.320883363</v>
      </c>
      <c r="D129" s="4">
        <v>0</v>
      </c>
      <c r="E129" s="4">
        <v>186787</v>
      </c>
      <c r="F129" s="5"/>
      <c r="G129" s="6">
        <f t="shared" si="9"/>
        <v>5474750</v>
      </c>
      <c r="H129" s="4">
        <v>189929</v>
      </c>
      <c r="I129" s="5"/>
      <c r="J129" s="6">
        <f t="shared" si="10"/>
        <v>5471608</v>
      </c>
      <c r="K129" s="4">
        <f t="shared" si="11"/>
        <v>10946358</v>
      </c>
    </row>
    <row r="130" spans="1:11" ht="13.5" customHeight="1" x14ac:dyDescent="0.35">
      <c r="A130" s="2">
        <v>33005</v>
      </c>
      <c r="B130" s="2" t="s">
        <v>83</v>
      </c>
      <c r="C130" s="3">
        <v>1034741.738394</v>
      </c>
      <c r="D130" s="4">
        <v>32845.349999999977</v>
      </c>
      <c r="E130" s="4">
        <v>365486</v>
      </c>
      <c r="F130" s="5"/>
      <c r="G130" s="6">
        <f t="shared" ref="G130:G161" si="12">IF((0.5*C130)-(0.5*D130)-E130+F130&lt;0,0,ROUND((0.5*C130)-(0.5*D130)-E130+F130,0))</f>
        <v>135462</v>
      </c>
      <c r="H130" s="4">
        <v>351919</v>
      </c>
      <c r="I130" s="5"/>
      <c r="J130" s="6">
        <f t="shared" ref="J130:J161" si="13">IF((0.5*C130)-(0.5*D130)-H130+I130&lt;0,0,ROUND((0.5*C130)-(0.5*D130)-H130+I130,0))</f>
        <v>149029</v>
      </c>
      <c r="K130" s="4">
        <f t="shared" ref="K130:K161" si="14">G130+J130</f>
        <v>284491</v>
      </c>
    </row>
    <row r="131" spans="1:11" ht="13.5" customHeight="1" x14ac:dyDescent="0.35">
      <c r="A131" s="2">
        <v>49006</v>
      </c>
      <c r="B131" s="2" t="s">
        <v>118</v>
      </c>
      <c r="C131" s="3">
        <v>5083254.4472891996</v>
      </c>
      <c r="D131" s="4">
        <v>0</v>
      </c>
      <c r="E131" s="4">
        <v>987930</v>
      </c>
      <c r="F131" s="5"/>
      <c r="G131" s="6">
        <f t="shared" si="12"/>
        <v>1553697</v>
      </c>
      <c r="H131" s="4">
        <v>944722</v>
      </c>
      <c r="I131" s="5"/>
      <c r="J131" s="6">
        <f t="shared" si="13"/>
        <v>1596905</v>
      </c>
      <c r="K131" s="4">
        <f t="shared" si="14"/>
        <v>3150602</v>
      </c>
    </row>
    <row r="132" spans="1:11" ht="13.5" customHeight="1" x14ac:dyDescent="0.35">
      <c r="A132" s="2">
        <v>13001</v>
      </c>
      <c r="B132" s="2" t="s">
        <v>38</v>
      </c>
      <c r="C132" s="3">
        <v>6699315.4648318086</v>
      </c>
      <c r="D132" s="4">
        <v>0</v>
      </c>
      <c r="E132" s="4">
        <v>1415850</v>
      </c>
      <c r="F132" s="5"/>
      <c r="G132" s="6">
        <f t="shared" si="12"/>
        <v>1933808</v>
      </c>
      <c r="H132" s="4">
        <v>1375491</v>
      </c>
      <c r="I132" s="5"/>
      <c r="J132" s="6">
        <f t="shared" si="13"/>
        <v>1974167</v>
      </c>
      <c r="K132" s="4">
        <f t="shared" si="14"/>
        <v>3907975</v>
      </c>
    </row>
    <row r="133" spans="1:11" ht="13.5" customHeight="1" x14ac:dyDescent="0.35">
      <c r="A133" s="2">
        <v>60006</v>
      </c>
      <c r="B133" s="2" t="s">
        <v>148</v>
      </c>
      <c r="C133" s="3">
        <v>2181513.9633192657</v>
      </c>
      <c r="D133" s="4">
        <v>0</v>
      </c>
      <c r="E133" s="4">
        <v>470580</v>
      </c>
      <c r="F133" s="5"/>
      <c r="G133" s="6">
        <f t="shared" si="12"/>
        <v>620177</v>
      </c>
      <c r="H133" s="4">
        <v>461652</v>
      </c>
      <c r="I133" s="5"/>
      <c r="J133" s="6">
        <f t="shared" si="13"/>
        <v>629105</v>
      </c>
      <c r="K133" s="4">
        <f t="shared" si="14"/>
        <v>1249282</v>
      </c>
    </row>
    <row r="134" spans="1:11" ht="13.5" customHeight="1" x14ac:dyDescent="0.35">
      <c r="A134" s="2">
        <v>11004</v>
      </c>
      <c r="B134" s="2" t="s">
        <v>34</v>
      </c>
      <c r="C134" s="3">
        <v>4655597.7425892483</v>
      </c>
      <c r="D134" s="4">
        <v>30186.110000000015</v>
      </c>
      <c r="E134" s="4">
        <v>444185</v>
      </c>
      <c r="F134" s="5"/>
      <c r="G134" s="6">
        <f t="shared" si="12"/>
        <v>1868521</v>
      </c>
      <c r="H134" s="4">
        <v>427332</v>
      </c>
      <c r="I134" s="5"/>
      <c r="J134" s="6">
        <f t="shared" si="13"/>
        <v>1885374</v>
      </c>
      <c r="K134" s="4">
        <f t="shared" si="14"/>
        <v>3753895</v>
      </c>
    </row>
    <row r="135" spans="1:11" ht="13.5" customHeight="1" x14ac:dyDescent="0.35">
      <c r="A135" s="2">
        <v>51005</v>
      </c>
      <c r="B135" s="2" t="s">
        <v>126</v>
      </c>
      <c r="C135" s="3">
        <v>1700535.1681911889</v>
      </c>
      <c r="D135" s="4">
        <v>0</v>
      </c>
      <c r="E135" s="4">
        <v>353537</v>
      </c>
      <c r="F135" s="5"/>
      <c r="G135" s="6">
        <f t="shared" si="12"/>
        <v>496731</v>
      </c>
      <c r="H135" s="4">
        <v>361995</v>
      </c>
      <c r="I135" s="5"/>
      <c r="J135" s="6">
        <f t="shared" si="13"/>
        <v>488273</v>
      </c>
      <c r="K135" s="4">
        <f t="shared" si="14"/>
        <v>985004</v>
      </c>
    </row>
    <row r="136" spans="1:11" ht="13.5" customHeight="1" x14ac:dyDescent="0.35">
      <c r="A136" s="2">
        <v>6005</v>
      </c>
      <c r="B136" s="2" t="s">
        <v>26</v>
      </c>
      <c r="C136" s="3">
        <v>2003373.743394746</v>
      </c>
      <c r="D136" s="4">
        <v>1602.5500000000029</v>
      </c>
      <c r="E136" s="4">
        <v>297038</v>
      </c>
      <c r="F136" s="5"/>
      <c r="G136" s="6">
        <f t="shared" si="12"/>
        <v>703848</v>
      </c>
      <c r="H136" s="4">
        <v>301643</v>
      </c>
      <c r="I136" s="5"/>
      <c r="J136" s="6">
        <f t="shared" si="13"/>
        <v>699243</v>
      </c>
      <c r="K136" s="4">
        <f t="shared" si="14"/>
        <v>1403091</v>
      </c>
    </row>
    <row r="137" spans="1:11" ht="13.5" customHeight="1" x14ac:dyDescent="0.35">
      <c r="A137" s="2">
        <v>14004</v>
      </c>
      <c r="B137" s="2" t="s">
        <v>42</v>
      </c>
      <c r="C137" s="3">
        <v>21585507.563836943</v>
      </c>
      <c r="D137" s="4">
        <v>0</v>
      </c>
      <c r="E137" s="4">
        <v>4613616</v>
      </c>
      <c r="F137" s="5"/>
      <c r="G137" s="6">
        <f t="shared" si="12"/>
        <v>6179138</v>
      </c>
      <c r="H137" s="4">
        <v>4471450</v>
      </c>
      <c r="I137" s="5"/>
      <c r="J137" s="6">
        <f t="shared" si="13"/>
        <v>6321304</v>
      </c>
      <c r="K137" s="4">
        <f t="shared" si="14"/>
        <v>12500442</v>
      </c>
    </row>
    <row r="138" spans="1:11" ht="13.5" customHeight="1" x14ac:dyDescent="0.35">
      <c r="A138" s="2">
        <v>18003</v>
      </c>
      <c r="B138" s="2" t="s">
        <v>52</v>
      </c>
      <c r="C138" s="3">
        <v>1158088.4356860002</v>
      </c>
      <c r="D138" s="4">
        <v>0</v>
      </c>
      <c r="E138" s="4">
        <v>244559</v>
      </c>
      <c r="F138" s="5"/>
      <c r="G138" s="6">
        <f t="shared" si="12"/>
        <v>334485</v>
      </c>
      <c r="H138" s="4">
        <v>261995</v>
      </c>
      <c r="I138" s="5"/>
      <c r="J138" s="6">
        <f t="shared" si="13"/>
        <v>317049</v>
      </c>
      <c r="K138" s="4">
        <f t="shared" si="14"/>
        <v>651534</v>
      </c>
    </row>
    <row r="139" spans="1:11" ht="13.5" customHeight="1" x14ac:dyDescent="0.35">
      <c r="A139" s="2">
        <v>14005</v>
      </c>
      <c r="B139" s="2" t="s">
        <v>43</v>
      </c>
      <c r="C139" s="3">
        <v>1638627.651347752</v>
      </c>
      <c r="D139" s="4">
        <v>0</v>
      </c>
      <c r="E139" s="4">
        <v>231106</v>
      </c>
      <c r="F139" s="5"/>
      <c r="G139" s="6">
        <f t="shared" si="12"/>
        <v>588208</v>
      </c>
      <c r="H139" s="4">
        <v>224208</v>
      </c>
      <c r="I139" s="5"/>
      <c r="J139" s="6">
        <f t="shared" si="13"/>
        <v>595106</v>
      </c>
      <c r="K139" s="4">
        <f t="shared" si="14"/>
        <v>1183314</v>
      </c>
    </row>
    <row r="140" spans="1:11" ht="13.5" customHeight="1" x14ac:dyDescent="0.35">
      <c r="A140" s="2">
        <v>18005</v>
      </c>
      <c r="B140" s="2" t="s">
        <v>53</v>
      </c>
      <c r="C140" s="3">
        <v>3039622.6212724834</v>
      </c>
      <c r="D140" s="4">
        <v>18738.999999999971</v>
      </c>
      <c r="E140" s="4">
        <v>1036024</v>
      </c>
      <c r="F140" s="5"/>
      <c r="G140" s="6">
        <f t="shared" si="12"/>
        <v>474418</v>
      </c>
      <c r="H140" s="4">
        <v>971711</v>
      </c>
      <c r="I140" s="5"/>
      <c r="J140" s="6">
        <f t="shared" si="13"/>
        <v>538731</v>
      </c>
      <c r="K140" s="4">
        <f t="shared" si="14"/>
        <v>1013149</v>
      </c>
    </row>
    <row r="141" spans="1:11" ht="13.5" customHeight="1" x14ac:dyDescent="0.35">
      <c r="A141" s="2">
        <v>36002</v>
      </c>
      <c r="B141" s="2" t="s">
        <v>86</v>
      </c>
      <c r="C141" s="3">
        <v>2133324.9672775981</v>
      </c>
      <c r="D141" s="4">
        <v>0</v>
      </c>
      <c r="E141" s="4">
        <v>587739</v>
      </c>
      <c r="F141" s="5"/>
      <c r="G141" s="6">
        <f t="shared" si="12"/>
        <v>478923</v>
      </c>
      <c r="H141" s="4">
        <v>589528</v>
      </c>
      <c r="I141" s="5"/>
      <c r="J141" s="6">
        <f t="shared" si="13"/>
        <v>477134</v>
      </c>
      <c r="K141" s="4">
        <f t="shared" si="14"/>
        <v>956057</v>
      </c>
    </row>
    <row r="142" spans="1:11" ht="13.5" customHeight="1" x14ac:dyDescent="0.35">
      <c r="A142" s="2">
        <v>49007</v>
      </c>
      <c r="B142" s="2" t="s">
        <v>119</v>
      </c>
      <c r="C142" s="3">
        <v>7484129.3841350405</v>
      </c>
      <c r="D142" s="4">
        <v>0</v>
      </c>
      <c r="E142" s="4">
        <v>1064363</v>
      </c>
      <c r="F142" s="5"/>
      <c r="G142" s="6">
        <f t="shared" si="12"/>
        <v>2677702</v>
      </c>
      <c r="H142" s="4">
        <v>1079628</v>
      </c>
      <c r="I142" s="5"/>
      <c r="J142" s="6">
        <f t="shared" si="13"/>
        <v>2662437</v>
      </c>
      <c r="K142" s="4">
        <f t="shared" si="14"/>
        <v>5340139</v>
      </c>
    </row>
    <row r="143" spans="1:11" ht="13.5" customHeight="1" x14ac:dyDescent="0.35">
      <c r="A143" s="31">
        <v>1003</v>
      </c>
      <c r="B143" s="31" t="s">
        <v>12</v>
      </c>
      <c r="C143" s="32">
        <v>926292.50109090912</v>
      </c>
      <c r="D143" s="33">
        <v>220085.82</v>
      </c>
      <c r="E143" s="33">
        <v>223108</v>
      </c>
      <c r="F143" s="34"/>
      <c r="G143" s="35">
        <f t="shared" si="12"/>
        <v>129995</v>
      </c>
      <c r="H143" s="33">
        <v>213528</v>
      </c>
      <c r="I143" s="34"/>
      <c r="J143" s="35">
        <f t="shared" si="13"/>
        <v>139575</v>
      </c>
      <c r="K143" s="33">
        <f t="shared" si="14"/>
        <v>269570</v>
      </c>
    </row>
    <row r="144" spans="1:11" ht="13.5" customHeight="1" x14ac:dyDescent="0.35">
      <c r="A144" s="2">
        <v>47001</v>
      </c>
      <c r="B144" s="2" t="s">
        <v>111</v>
      </c>
      <c r="C144" s="3">
        <v>2458425.1813064301</v>
      </c>
      <c r="D144" s="4">
        <v>0</v>
      </c>
      <c r="E144" s="4">
        <v>132789</v>
      </c>
      <c r="F144" s="5"/>
      <c r="G144" s="6">
        <f t="shared" si="12"/>
        <v>1096424</v>
      </c>
      <c r="H144" s="4">
        <v>138891</v>
      </c>
      <c r="I144" s="5"/>
      <c r="J144" s="6">
        <f t="shared" si="13"/>
        <v>1090322</v>
      </c>
      <c r="K144" s="4">
        <f t="shared" si="14"/>
        <v>2186746</v>
      </c>
    </row>
    <row r="145" spans="1:11" ht="13.5" customHeight="1" x14ac:dyDescent="0.35">
      <c r="A145" s="2">
        <v>12003</v>
      </c>
      <c r="B145" s="2" t="s">
        <v>37</v>
      </c>
      <c r="C145" s="3">
        <v>1634241.180438363</v>
      </c>
      <c r="D145" s="4">
        <v>0</v>
      </c>
      <c r="E145" s="4">
        <v>406037</v>
      </c>
      <c r="F145" s="5"/>
      <c r="G145" s="6">
        <f t="shared" si="12"/>
        <v>411084</v>
      </c>
      <c r="H145" s="4">
        <v>398478</v>
      </c>
      <c r="I145" s="5"/>
      <c r="J145" s="6">
        <f t="shared" si="13"/>
        <v>418643</v>
      </c>
      <c r="K145" s="4">
        <f t="shared" si="14"/>
        <v>829727</v>
      </c>
    </row>
    <row r="146" spans="1:11" ht="13.5" customHeight="1" x14ac:dyDescent="0.35">
      <c r="A146" s="2">
        <v>54007</v>
      </c>
      <c r="B146" s="2" t="s">
        <v>134</v>
      </c>
      <c r="C146" s="3">
        <v>1500642.1043334154</v>
      </c>
      <c r="D146" s="4">
        <v>0</v>
      </c>
      <c r="E146" s="4">
        <v>224641</v>
      </c>
      <c r="F146" s="5"/>
      <c r="G146" s="6">
        <f t="shared" si="12"/>
        <v>525680</v>
      </c>
      <c r="H146" s="4">
        <v>214597</v>
      </c>
      <c r="I146" s="5"/>
      <c r="J146" s="6">
        <f t="shared" si="13"/>
        <v>535724</v>
      </c>
      <c r="K146" s="4">
        <f t="shared" si="14"/>
        <v>1061404</v>
      </c>
    </row>
    <row r="147" spans="1:11" ht="13.5" customHeight="1" x14ac:dyDescent="0.35">
      <c r="A147" s="2">
        <v>59002</v>
      </c>
      <c r="B147" s="2" t="s">
        <v>143</v>
      </c>
      <c r="C147" s="3">
        <v>3964911.0585084003</v>
      </c>
      <c r="D147" s="4">
        <v>0</v>
      </c>
      <c r="E147" s="4">
        <v>870986</v>
      </c>
      <c r="F147" s="5"/>
      <c r="G147" s="6">
        <f t="shared" si="12"/>
        <v>1111470</v>
      </c>
      <c r="H147" s="4">
        <v>823703</v>
      </c>
      <c r="I147" s="5"/>
      <c r="J147" s="6">
        <f t="shared" si="13"/>
        <v>1158753</v>
      </c>
      <c r="K147" s="4">
        <f t="shared" si="14"/>
        <v>2270223</v>
      </c>
    </row>
    <row r="148" spans="1:11" ht="13.5" customHeight="1" x14ac:dyDescent="0.35">
      <c r="A148" s="8">
        <v>2006</v>
      </c>
      <c r="B148" s="2" t="s">
        <v>15</v>
      </c>
      <c r="C148" s="3">
        <v>2257233.6709634508</v>
      </c>
      <c r="D148" s="4">
        <v>0</v>
      </c>
      <c r="E148" s="4">
        <v>481363</v>
      </c>
      <c r="F148" s="5"/>
      <c r="G148" s="6">
        <f t="shared" si="12"/>
        <v>647254</v>
      </c>
      <c r="H148" s="4">
        <v>482924</v>
      </c>
      <c r="I148" s="5"/>
      <c r="J148" s="6">
        <f t="shared" si="13"/>
        <v>645693</v>
      </c>
      <c r="K148" s="4">
        <f t="shared" si="14"/>
        <v>1292947</v>
      </c>
    </row>
    <row r="149" spans="1:11" ht="13.5" customHeight="1" x14ac:dyDescent="0.35">
      <c r="A149" s="2">
        <v>55004</v>
      </c>
      <c r="B149" s="2" t="s">
        <v>135</v>
      </c>
      <c r="C149" s="3">
        <v>1569424.5351843233</v>
      </c>
      <c r="D149" s="4">
        <v>0</v>
      </c>
      <c r="E149" s="4">
        <v>245389</v>
      </c>
      <c r="F149" s="5"/>
      <c r="G149" s="6">
        <f t="shared" si="12"/>
        <v>539323</v>
      </c>
      <c r="H149" s="4">
        <v>227650</v>
      </c>
      <c r="I149" s="5"/>
      <c r="J149" s="6">
        <f t="shared" si="13"/>
        <v>557062</v>
      </c>
      <c r="K149" s="4">
        <f t="shared" si="14"/>
        <v>1096385</v>
      </c>
    </row>
    <row r="150" spans="1:11" ht="13.5" customHeight="1" x14ac:dyDescent="0.35">
      <c r="A150" s="2">
        <v>63003</v>
      </c>
      <c r="B150" s="2" t="s">
        <v>156</v>
      </c>
      <c r="C150" s="3">
        <v>14995504.683183022</v>
      </c>
      <c r="D150" s="4">
        <v>0</v>
      </c>
      <c r="E150" s="4">
        <v>3131407</v>
      </c>
      <c r="F150" s="5"/>
      <c r="G150" s="6">
        <f t="shared" si="12"/>
        <v>4366345</v>
      </c>
      <c r="H150" s="4">
        <v>3021079</v>
      </c>
      <c r="I150" s="5"/>
      <c r="J150" s="6">
        <f t="shared" si="13"/>
        <v>4476673</v>
      </c>
      <c r="K150" s="4">
        <f t="shared" si="14"/>
        <v>8843018</v>
      </c>
    </row>
    <row r="151" spans="1:11" x14ac:dyDescent="0.35">
      <c r="A151" s="10"/>
      <c r="B151" s="10"/>
      <c r="C151" s="3">
        <f>SUM(C2:C150)</f>
        <v>767513100.7003808</v>
      </c>
      <c r="D151" s="4">
        <f>SUM(D2:D150)</f>
        <v>1081560.48</v>
      </c>
      <c r="E151" s="4">
        <f t="shared" ref="E151:K151" si="15">SUM(E2:E150)</f>
        <v>160208055</v>
      </c>
      <c r="F151" s="5">
        <f t="shared" si="15"/>
        <v>0</v>
      </c>
      <c r="G151" s="4">
        <f t="shared" si="15"/>
        <v>224383711</v>
      </c>
      <c r="H151" s="4">
        <f t="shared" si="15"/>
        <v>156232100</v>
      </c>
      <c r="I151" s="5">
        <f t="shared" si="15"/>
        <v>-244139.90999999997</v>
      </c>
      <c r="J151" s="4">
        <f t="shared" si="15"/>
        <v>227975473</v>
      </c>
      <c r="K151" s="4">
        <f t="shared" si="15"/>
        <v>452359184</v>
      </c>
    </row>
    <row r="152" spans="1:11" ht="16.5" thickBot="1" x14ac:dyDescent="0.4">
      <c r="A152" s="38"/>
      <c r="B152" s="38"/>
      <c r="C152" s="11"/>
      <c r="F152" s="12"/>
      <c r="G152" s="11"/>
    </row>
    <row r="153" spans="1:11" s="19" customFormat="1" ht="16.5" thickBot="1" x14ac:dyDescent="0.25">
      <c r="A153" s="14" t="s">
        <v>160</v>
      </c>
      <c r="B153" s="15" t="s">
        <v>161</v>
      </c>
      <c r="C153" s="16">
        <v>534502.35493200005</v>
      </c>
      <c r="D153" s="16"/>
      <c r="E153" s="16"/>
      <c r="F153" s="17"/>
      <c r="G153" s="16">
        <f>IF((0.5*C153)-(D153*0.5)-E153+F153&lt;0,0,ROUND((0.5*C153)-(D153*0.5)-E153+F153,0))</f>
        <v>267251</v>
      </c>
      <c r="H153" s="18"/>
      <c r="I153" s="16"/>
      <c r="J153" s="16">
        <f t="shared" ref="J153" si="16">IF((0.5*C153)-(0.5*D153)-H153+I153&lt;0,0,ROUND((0.5*C153)-(0.5*D153)-H153+I153,0))</f>
        <v>267251</v>
      </c>
      <c r="K153" s="16">
        <f>G153+J153</f>
        <v>534502</v>
      </c>
    </row>
    <row r="154" spans="1:11" s="23" customFormat="1" x14ac:dyDescent="0.35">
      <c r="A154" s="20"/>
      <c r="B154" s="20"/>
      <c r="C154" s="21"/>
      <c r="D154" s="21"/>
      <c r="E154" s="21"/>
      <c r="F154" s="21"/>
      <c r="G154" s="21"/>
      <c r="H154" s="22"/>
    </row>
    <row r="155" spans="1:11" ht="13.5" customHeight="1" x14ac:dyDescent="0.35">
      <c r="C155" s="36" t="s">
        <v>163</v>
      </c>
      <c r="D155" s="37"/>
      <c r="F155" s="11"/>
      <c r="G155" s="11"/>
      <c r="J155" s="7" t="s">
        <v>162</v>
      </c>
      <c r="K155" s="26">
        <f>K151+K153</f>
        <v>452893686</v>
      </c>
    </row>
    <row r="157" spans="1:11" x14ac:dyDescent="0.35">
      <c r="E157" s="11" t="s">
        <v>160</v>
      </c>
    </row>
    <row r="158" spans="1:11" x14ac:dyDescent="0.35">
      <c r="E158" s="11" t="s">
        <v>160</v>
      </c>
    </row>
  </sheetData>
  <sortState ref="A2:K150">
    <sortCondition ref="B2:B150"/>
  </sortState>
  <mergeCells count="1">
    <mergeCell ref="A152:B152"/>
  </mergeCells>
  <printOptions gridLines="1"/>
  <pageMargins left="0.25" right="0.25" top="0.42" bottom="0.43" header="0.17" footer="0.16"/>
  <pageSetup scale="84" orientation="landscape" cellComments="asDisplayed" r:id="rId1"/>
  <headerFooter alignWithMargins="0">
    <oddHeader xml:space="preserve">&amp;C&amp;"Arial Unicode MS,Regular"&amp;12FY2018 General State Aid  Calculation&amp;"Lucida Sans Unicode,Regular"&amp;14
</oddHeader>
    <oddFooter>&amp;R&amp;"Arial Unicode MS,Regular"&amp;8
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FY18 GSA </vt:lpstr>
      <vt:lpstr>'FY18 GSA '!Print_Area</vt:lpstr>
      <vt:lpstr>'FY18 GSA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2018-05-24T13:03:03Z</cp:lastPrinted>
  <dcterms:created xsi:type="dcterms:W3CDTF">2018-05-24T12:56:00Z</dcterms:created>
  <dcterms:modified xsi:type="dcterms:W3CDTF">2018-05-24T13:14:25Z</dcterms:modified>
</cp:coreProperties>
</file>