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90" windowWidth="24795" windowHeight="12270"/>
  </bookViews>
  <sheets>
    <sheet name="Excess FB Calc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xlnm._FilterDatabase" localSheetId="0" hidden="1">'Excess FB Calc'!#REF!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Titles" localSheetId="0">'Excess FB Calc'!$1:$1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W136" i="1" l="1"/>
  <c r="T136" i="1"/>
  <c r="W124" i="1"/>
  <c r="T124" i="1"/>
  <c r="U124" i="1" s="1"/>
  <c r="W40" i="1"/>
  <c r="T40" i="1"/>
  <c r="W157" i="1"/>
  <c r="T157" i="1"/>
  <c r="W58" i="1"/>
  <c r="T58" i="1"/>
  <c r="W103" i="1"/>
  <c r="T103" i="1"/>
  <c r="U103" i="1" s="1"/>
  <c r="W123" i="1"/>
  <c r="T123" i="1"/>
  <c r="W33" i="1"/>
  <c r="T33" i="1"/>
  <c r="W45" i="1"/>
  <c r="T45" i="1"/>
  <c r="W62" i="1"/>
  <c r="T62" i="1"/>
  <c r="U62" i="1" s="1"/>
  <c r="W61" i="1"/>
  <c r="T61" i="1"/>
  <c r="W12" i="1"/>
  <c r="T12" i="1"/>
  <c r="W4" i="1"/>
  <c r="T4" i="1"/>
  <c r="W140" i="1"/>
  <c r="T140" i="1"/>
  <c r="U140" i="1" s="1"/>
  <c r="W111" i="1"/>
  <c r="T111" i="1"/>
  <c r="W94" i="1"/>
  <c r="T94" i="1"/>
  <c r="W78" i="1"/>
  <c r="T78" i="1"/>
  <c r="W25" i="1"/>
  <c r="T25" i="1"/>
  <c r="U25" i="1" s="1"/>
  <c r="W30" i="1"/>
  <c r="T30" i="1"/>
  <c r="W154" i="1"/>
  <c r="T154" i="1"/>
  <c r="W3" i="1"/>
  <c r="T3" i="1"/>
  <c r="W131" i="1"/>
  <c r="T131" i="1"/>
  <c r="U131" i="1" s="1"/>
  <c r="W108" i="1"/>
  <c r="T108" i="1"/>
  <c r="W74" i="1"/>
  <c r="T74" i="1"/>
  <c r="W117" i="1"/>
  <c r="T117" i="1"/>
  <c r="W38" i="1"/>
  <c r="T38" i="1"/>
  <c r="U38" i="1" s="1"/>
  <c r="W121" i="1"/>
  <c r="T121" i="1"/>
  <c r="W156" i="1"/>
  <c r="T156" i="1"/>
  <c r="W153" i="1"/>
  <c r="T153" i="1"/>
  <c r="W133" i="1"/>
  <c r="T133" i="1"/>
  <c r="U133" i="1" s="1"/>
  <c r="W118" i="1"/>
  <c r="T118" i="1"/>
  <c r="W127" i="1"/>
  <c r="T127" i="1"/>
  <c r="W76" i="1"/>
  <c r="T76" i="1"/>
  <c r="W59" i="1"/>
  <c r="T59" i="1"/>
  <c r="U59" i="1" s="1"/>
  <c r="W89" i="1"/>
  <c r="T89" i="1"/>
  <c r="W14" i="1"/>
  <c r="T14" i="1"/>
  <c r="W142" i="1"/>
  <c r="T142" i="1"/>
  <c r="W116" i="1"/>
  <c r="T116" i="1"/>
  <c r="U116" i="1" s="1"/>
  <c r="W106" i="1"/>
  <c r="T106" i="1"/>
  <c r="W73" i="1"/>
  <c r="T73" i="1"/>
  <c r="W39" i="1"/>
  <c r="T39" i="1"/>
  <c r="W29" i="1"/>
  <c r="T29" i="1"/>
  <c r="U29" i="1" s="1"/>
  <c r="W53" i="1"/>
  <c r="T53" i="1"/>
  <c r="W149" i="1"/>
  <c r="T149" i="1"/>
  <c r="W138" i="1"/>
  <c r="T138" i="1"/>
  <c r="W125" i="1"/>
  <c r="T125" i="1"/>
  <c r="U125" i="1" s="1"/>
  <c r="W57" i="1"/>
  <c r="T57" i="1"/>
  <c r="W35" i="1"/>
  <c r="T35" i="1"/>
  <c r="W17" i="1"/>
  <c r="T17" i="1"/>
  <c r="W9" i="1"/>
  <c r="T9" i="1"/>
  <c r="U9" i="1" s="1"/>
  <c r="W77" i="1"/>
  <c r="T77" i="1"/>
  <c r="W151" i="1"/>
  <c r="T151" i="1"/>
  <c r="W51" i="1"/>
  <c r="T51" i="1"/>
  <c r="W98" i="1"/>
  <c r="T98" i="1"/>
  <c r="U98" i="1" s="1"/>
  <c r="W19" i="1"/>
  <c r="T19" i="1"/>
  <c r="U19" i="1" s="1"/>
  <c r="W87" i="1"/>
  <c r="T87" i="1"/>
  <c r="W91" i="1"/>
  <c r="T91" i="1"/>
  <c r="U91" i="1" s="1"/>
  <c r="W50" i="1"/>
  <c r="T50" i="1"/>
  <c r="U50" i="1" s="1"/>
  <c r="W95" i="1"/>
  <c r="T95" i="1"/>
  <c r="W18" i="1"/>
  <c r="T18" i="1"/>
  <c r="U18" i="1" s="1"/>
  <c r="W104" i="1"/>
  <c r="T104" i="1"/>
  <c r="X104" i="1" s="1"/>
  <c r="W22" i="1"/>
  <c r="T22" i="1"/>
  <c r="U22" i="1" s="1"/>
  <c r="W92" i="1"/>
  <c r="T92" i="1"/>
  <c r="U92" i="1" s="1"/>
  <c r="W134" i="1"/>
  <c r="T134" i="1"/>
  <c r="W90" i="1"/>
  <c r="T90" i="1"/>
  <c r="U90" i="1" s="1"/>
  <c r="W69" i="1"/>
  <c r="T69" i="1"/>
  <c r="U69" i="1" s="1"/>
  <c r="W23" i="1"/>
  <c r="T23" i="1"/>
  <c r="W130" i="1"/>
  <c r="T130" i="1"/>
  <c r="U130" i="1" s="1"/>
  <c r="W88" i="1"/>
  <c r="T88" i="1"/>
  <c r="X88" i="1" s="1"/>
  <c r="W110" i="1"/>
  <c r="T110" i="1"/>
  <c r="U110" i="1" s="1"/>
  <c r="W120" i="1"/>
  <c r="T120" i="1"/>
  <c r="U120" i="1" s="1"/>
  <c r="W93" i="1"/>
  <c r="T93" i="1"/>
  <c r="U93" i="1" s="1"/>
  <c r="W27" i="1"/>
  <c r="T27" i="1"/>
  <c r="U27" i="1" s="1"/>
  <c r="W86" i="1"/>
  <c r="T86" i="1"/>
  <c r="U86" i="1" s="1"/>
  <c r="W34" i="1"/>
  <c r="T34" i="1"/>
  <c r="U34" i="1" s="1"/>
  <c r="W6" i="1"/>
  <c r="T6" i="1"/>
  <c r="U6" i="1" s="1"/>
  <c r="W83" i="1"/>
  <c r="T83" i="1"/>
  <c r="X83" i="1" s="1"/>
  <c r="W148" i="1"/>
  <c r="T148" i="1"/>
  <c r="U148" i="1" s="1"/>
  <c r="W84" i="1"/>
  <c r="T84" i="1"/>
  <c r="U84" i="1" s="1"/>
  <c r="W72" i="1"/>
  <c r="T72" i="1"/>
  <c r="X72" i="1" s="1"/>
  <c r="W137" i="1"/>
  <c r="T137" i="1"/>
  <c r="U137" i="1" s="1"/>
  <c r="W112" i="1"/>
  <c r="T112" i="1"/>
  <c r="U112" i="1" s="1"/>
  <c r="W99" i="1"/>
  <c r="T99" i="1"/>
  <c r="W56" i="1"/>
  <c r="T56" i="1"/>
  <c r="X56" i="1" s="1"/>
  <c r="W113" i="1"/>
  <c r="T113" i="1"/>
  <c r="X113" i="1" s="1"/>
  <c r="W68" i="1"/>
  <c r="T68" i="1"/>
  <c r="U68" i="1" s="1"/>
  <c r="W47" i="1"/>
  <c r="T47" i="1"/>
  <c r="U47" i="1" s="1"/>
  <c r="W67" i="1"/>
  <c r="T67" i="1"/>
  <c r="X67" i="1" s="1"/>
  <c r="W101" i="1"/>
  <c r="T101" i="1"/>
  <c r="U101" i="1" s="1"/>
  <c r="W66" i="1"/>
  <c r="T66" i="1"/>
  <c r="U66" i="1" s="1"/>
  <c r="W48" i="1"/>
  <c r="T48" i="1"/>
  <c r="U48" i="1" s="1"/>
  <c r="W24" i="1"/>
  <c r="T24" i="1"/>
  <c r="X24" i="1" s="1"/>
  <c r="W65" i="1"/>
  <c r="T65" i="1"/>
  <c r="X65" i="1" s="1"/>
  <c r="W129" i="1"/>
  <c r="T129" i="1"/>
  <c r="U129" i="1" s="1"/>
  <c r="W63" i="1"/>
  <c r="T63" i="1"/>
  <c r="U63" i="1" s="1"/>
  <c r="W21" i="1"/>
  <c r="T21" i="1"/>
  <c r="X21" i="1" s="1"/>
  <c r="W100" i="1"/>
  <c r="T100" i="1"/>
  <c r="U100" i="1" s="1"/>
  <c r="W60" i="1"/>
  <c r="T60" i="1"/>
  <c r="U60" i="1" s="1"/>
  <c r="W13" i="1"/>
  <c r="T13" i="1"/>
  <c r="W52" i="1"/>
  <c r="T52" i="1"/>
  <c r="X52" i="1" s="1"/>
  <c r="W109" i="1"/>
  <c r="T109" i="1"/>
  <c r="X109" i="1" s="1"/>
  <c r="W75" i="1"/>
  <c r="T75" i="1"/>
  <c r="U75" i="1" s="1"/>
  <c r="W42" i="1"/>
  <c r="T42" i="1"/>
  <c r="U42" i="1" s="1"/>
  <c r="W80" i="1"/>
  <c r="T80" i="1"/>
  <c r="X80" i="1" s="1"/>
  <c r="W43" i="1"/>
  <c r="T43" i="1"/>
  <c r="U43" i="1" s="1"/>
  <c r="W16" i="1"/>
  <c r="T16" i="1"/>
  <c r="U16" i="1" s="1"/>
  <c r="W31" i="1"/>
  <c r="T31" i="1"/>
  <c r="U31" i="1" s="1"/>
  <c r="W7" i="1"/>
  <c r="T7" i="1"/>
  <c r="W135" i="1"/>
  <c r="T135" i="1"/>
  <c r="X135" i="1" s="1"/>
  <c r="W41" i="1"/>
  <c r="T41" i="1"/>
  <c r="U41" i="1" s="1"/>
  <c r="W37" i="1"/>
  <c r="T37" i="1"/>
  <c r="U37" i="1" s="1"/>
  <c r="W147" i="1"/>
  <c r="T147" i="1"/>
  <c r="X147" i="1" s="1"/>
  <c r="W145" i="1"/>
  <c r="T145" i="1"/>
  <c r="U145" i="1" s="1"/>
  <c r="W119" i="1"/>
  <c r="T119" i="1"/>
  <c r="W105" i="1"/>
  <c r="T105" i="1"/>
  <c r="U105" i="1" s="1"/>
  <c r="W102" i="1"/>
  <c r="T102" i="1"/>
  <c r="W49" i="1"/>
  <c r="T49" i="1"/>
  <c r="X49" i="1" s="1"/>
  <c r="W44" i="1"/>
  <c r="T44" i="1"/>
  <c r="U44" i="1" s="1"/>
  <c r="W32" i="1"/>
  <c r="T32" i="1"/>
  <c r="U32" i="1" s="1"/>
  <c r="W128" i="1"/>
  <c r="T128" i="1"/>
  <c r="X128" i="1" s="1"/>
  <c r="W97" i="1"/>
  <c r="T97" i="1"/>
  <c r="U97" i="1" s="1"/>
  <c r="W96" i="1"/>
  <c r="T96" i="1"/>
  <c r="W146" i="1"/>
  <c r="T146" i="1"/>
  <c r="W144" i="1"/>
  <c r="T144" i="1"/>
  <c r="W70" i="1"/>
  <c r="T70" i="1"/>
  <c r="X70" i="1" s="1"/>
  <c r="W54" i="1"/>
  <c r="T54" i="1"/>
  <c r="U54" i="1" s="1"/>
  <c r="W81" i="1"/>
  <c r="T81" i="1"/>
  <c r="U81" i="1" s="1"/>
  <c r="W139" i="1"/>
  <c r="T139" i="1"/>
  <c r="X139" i="1" s="1"/>
  <c r="W152" i="1"/>
  <c r="T152" i="1"/>
  <c r="W28" i="1"/>
  <c r="T28" i="1"/>
  <c r="W115" i="1"/>
  <c r="T115" i="1"/>
  <c r="W141" i="1"/>
  <c r="T141" i="1"/>
  <c r="X141" i="1" s="1"/>
  <c r="W5" i="1"/>
  <c r="T5" i="1"/>
  <c r="W71" i="1"/>
  <c r="T71" i="1"/>
  <c r="U71" i="1" s="1"/>
  <c r="W107" i="1"/>
  <c r="T107" i="1"/>
  <c r="W10" i="1"/>
  <c r="T10" i="1"/>
  <c r="W85" i="1"/>
  <c r="T85" i="1"/>
  <c r="X85" i="1"/>
  <c r="W26" i="1"/>
  <c r="T26" i="1"/>
  <c r="X26" i="1" s="1"/>
  <c r="W64" i="1"/>
  <c r="T64" i="1"/>
  <c r="W143" i="1"/>
  <c r="T143" i="1"/>
  <c r="X143" i="1" s="1"/>
  <c r="W55" i="1"/>
  <c r="T55" i="1"/>
  <c r="U55" i="1" s="1"/>
  <c r="W2" i="1"/>
  <c r="T2" i="1"/>
  <c r="W36" i="1"/>
  <c r="T36" i="1"/>
  <c r="U36" i="1" s="1"/>
  <c r="W126" i="1"/>
  <c r="T126" i="1"/>
  <c r="W46" i="1"/>
  <c r="T46" i="1"/>
  <c r="W20" i="1"/>
  <c r="T20" i="1"/>
  <c r="W122" i="1"/>
  <c r="T122" i="1"/>
  <c r="W15" i="1"/>
  <c r="T15" i="1"/>
  <c r="X15" i="1"/>
  <c r="W8" i="1"/>
  <c r="T8" i="1"/>
  <c r="U8" i="1" s="1"/>
  <c r="W11" i="1"/>
  <c r="T11" i="1"/>
  <c r="W155" i="1"/>
  <c r="T155" i="1"/>
  <c r="W82" i="1"/>
  <c r="T82" i="1"/>
  <c r="W79" i="1"/>
  <c r="T79" i="1"/>
  <c r="X79" i="1" s="1"/>
  <c r="W150" i="1"/>
  <c r="T150" i="1"/>
  <c r="W132" i="1"/>
  <c r="T132" i="1"/>
  <c r="W114" i="1"/>
  <c r="T114" i="1"/>
  <c r="U114" i="1"/>
  <c r="U11" i="1"/>
  <c r="U15" i="1"/>
  <c r="U2" i="1"/>
  <c r="U143" i="1"/>
  <c r="U85" i="1"/>
  <c r="U5" i="1"/>
  <c r="U115" i="1"/>
  <c r="U146" i="1"/>
  <c r="U49" i="1"/>
  <c r="X41" i="1"/>
  <c r="X43" i="1"/>
  <c r="X75" i="1"/>
  <c r="U13" i="1"/>
  <c r="U21" i="1"/>
  <c r="U65" i="1"/>
  <c r="X101" i="1"/>
  <c r="X68" i="1"/>
  <c r="U99" i="1"/>
  <c r="U72" i="1"/>
  <c r="U83" i="1"/>
  <c r="X27" i="1"/>
  <c r="X110" i="1"/>
  <c r="U23" i="1"/>
  <c r="X90" i="1"/>
  <c r="U134" i="1"/>
  <c r="X22" i="1"/>
  <c r="U104" i="1"/>
  <c r="U95" i="1"/>
  <c r="X91" i="1"/>
  <c r="U87" i="1"/>
  <c r="X98" i="1"/>
  <c r="X51" i="1"/>
  <c r="U51" i="1"/>
  <c r="U151" i="1"/>
  <c r="U77" i="1"/>
  <c r="X9" i="1"/>
  <c r="X17" i="1"/>
  <c r="U17" i="1"/>
  <c r="U35" i="1"/>
  <c r="U57" i="1"/>
  <c r="X125" i="1"/>
  <c r="X138" i="1"/>
  <c r="U138" i="1"/>
  <c r="U149" i="1"/>
  <c r="U53" i="1"/>
  <c r="X29" i="1"/>
  <c r="X39" i="1"/>
  <c r="U39" i="1"/>
  <c r="U73" i="1"/>
  <c r="U106" i="1"/>
  <c r="X116" i="1"/>
  <c r="X142" i="1"/>
  <c r="U142" i="1"/>
  <c r="U14" i="1"/>
  <c r="U89" i="1"/>
  <c r="X59" i="1"/>
  <c r="X76" i="1"/>
  <c r="U76" i="1"/>
  <c r="U127" i="1"/>
  <c r="U118" i="1"/>
  <c r="X133" i="1"/>
  <c r="X153" i="1"/>
  <c r="U153" i="1"/>
  <c r="U156" i="1"/>
  <c r="U121" i="1"/>
  <c r="X38" i="1"/>
  <c r="X117" i="1"/>
  <c r="U117" i="1"/>
  <c r="U74" i="1"/>
  <c r="U108" i="1"/>
  <c r="X131" i="1"/>
  <c r="X3" i="1"/>
  <c r="U3" i="1"/>
  <c r="U154" i="1"/>
  <c r="U30" i="1"/>
  <c r="X25" i="1"/>
  <c r="X78" i="1"/>
  <c r="U78" i="1"/>
  <c r="U94" i="1"/>
  <c r="U111" i="1"/>
  <c r="X140" i="1"/>
  <c r="X4" i="1"/>
  <c r="U4" i="1"/>
  <c r="U12" i="1"/>
  <c r="U61" i="1"/>
  <c r="X62" i="1"/>
  <c r="X45" i="1"/>
  <c r="U45" i="1"/>
  <c r="U33" i="1"/>
  <c r="U123" i="1"/>
  <c r="X103" i="1"/>
  <c r="X58" i="1"/>
  <c r="U58" i="1"/>
  <c r="U157" i="1"/>
  <c r="U40" i="1"/>
  <c r="X124" i="1"/>
  <c r="U136" i="1"/>
  <c r="X136" i="1" l="1"/>
  <c r="X50" i="1"/>
  <c r="X69" i="1"/>
  <c r="U88" i="1"/>
  <c r="X148" i="1"/>
  <c r="X137" i="1"/>
  <c r="U113" i="1"/>
  <c r="U67" i="1"/>
  <c r="X129" i="1"/>
  <c r="X100" i="1"/>
  <c r="U109" i="1"/>
  <c r="U80" i="1"/>
  <c r="X145" i="1"/>
  <c r="U128" i="1"/>
  <c r="X54" i="1"/>
  <c r="U141" i="1"/>
  <c r="U79" i="1"/>
  <c r="X114" i="1"/>
  <c r="X132" i="1"/>
  <c r="X150" i="1"/>
  <c r="X126" i="1"/>
  <c r="X36" i="1"/>
  <c r="X2" i="1"/>
  <c r="X55" i="1"/>
  <c r="X144" i="1"/>
  <c r="U144" i="1"/>
  <c r="U96" i="1"/>
  <c r="X96" i="1"/>
  <c r="X102" i="1"/>
  <c r="U102" i="1"/>
  <c r="U119" i="1"/>
  <c r="X119" i="1"/>
  <c r="X7" i="1"/>
  <c r="U7" i="1"/>
  <c r="U155" i="1"/>
  <c r="X155" i="1"/>
  <c r="X64" i="1"/>
  <c r="U64" i="1"/>
  <c r="X152" i="1"/>
  <c r="U152" i="1"/>
  <c r="X86" i="1"/>
  <c r="X112" i="1"/>
  <c r="U56" i="1"/>
  <c r="X66" i="1"/>
  <c r="U24" i="1"/>
  <c r="X60" i="1"/>
  <c r="U52" i="1"/>
  <c r="X16" i="1"/>
  <c r="U135" i="1"/>
  <c r="U147" i="1"/>
  <c r="X44" i="1"/>
  <c r="X97" i="1"/>
  <c r="U70" i="1"/>
  <c r="U139" i="1"/>
  <c r="X46" i="1"/>
  <c r="U46" i="1"/>
  <c r="U107" i="1"/>
  <c r="X107" i="1"/>
  <c r="X82" i="1"/>
  <c r="X11" i="1"/>
  <c r="X8" i="1"/>
  <c r="X122" i="1"/>
  <c r="X20" i="1"/>
  <c r="X10" i="1"/>
  <c r="X71" i="1"/>
  <c r="X5" i="1"/>
  <c r="X115" i="1"/>
  <c r="X28" i="1"/>
  <c r="X81" i="1"/>
  <c r="X146" i="1"/>
  <c r="X32" i="1"/>
  <c r="X105" i="1"/>
  <c r="X37" i="1"/>
  <c r="X31" i="1"/>
  <c r="X42" i="1"/>
  <c r="X13" i="1"/>
  <c r="X63" i="1"/>
  <c r="X48" i="1"/>
  <c r="X47" i="1"/>
  <c r="X99" i="1"/>
  <c r="X84" i="1"/>
  <c r="X6" i="1"/>
  <c r="X34" i="1"/>
  <c r="X93" i="1"/>
  <c r="X120" i="1"/>
  <c r="X130" i="1"/>
  <c r="X23" i="1"/>
  <c r="X134" i="1"/>
  <c r="X92" i="1"/>
  <c r="X18" i="1"/>
  <c r="X95" i="1"/>
  <c r="X87" i="1"/>
  <c r="X19" i="1"/>
  <c r="X151" i="1"/>
  <c r="X77" i="1"/>
  <c r="X35" i="1"/>
  <c r="X57" i="1"/>
  <c r="X149" i="1"/>
  <c r="X53" i="1"/>
  <c r="X73" i="1"/>
  <c r="X106" i="1"/>
  <c r="X14" i="1"/>
  <c r="X89" i="1"/>
  <c r="X127" i="1"/>
  <c r="X118" i="1"/>
  <c r="X156" i="1"/>
  <c r="X121" i="1"/>
  <c r="X74" i="1"/>
  <c r="X108" i="1"/>
  <c r="X154" i="1"/>
  <c r="X30" i="1"/>
  <c r="X94" i="1"/>
  <c r="X111" i="1"/>
  <c r="X12" i="1"/>
  <c r="X61" i="1"/>
  <c r="X33" i="1"/>
  <c r="X123" i="1"/>
  <c r="X157" i="1"/>
  <c r="X40" i="1"/>
  <c r="U28" i="1"/>
  <c r="U26" i="1"/>
  <c r="U20" i="1"/>
  <c r="U150" i="1"/>
  <c r="U122" i="1"/>
  <c r="U132" i="1"/>
  <c r="U10" i="1"/>
  <c r="U126" i="1"/>
  <c r="U82" i="1"/>
  <c r="X158" i="1" l="1"/>
</calcChain>
</file>

<file path=xl/sharedStrings.xml><?xml version="1.0" encoding="utf-8"?>
<sst xmlns="http://schemas.openxmlformats.org/spreadsheetml/2006/main" count="180" uniqueCount="180">
  <si>
    <t>FY</t>
  </si>
  <si>
    <t>DistNo</t>
  </si>
  <si>
    <t>District Name</t>
  </si>
  <si>
    <t>Encumbrances (701.1)</t>
  </si>
  <si>
    <t>Advances (701.6)</t>
  </si>
  <si>
    <t>Other (701.9)</t>
  </si>
  <si>
    <t>Cash Flow (704.1)</t>
  </si>
  <si>
    <t>Next Year's Budget (704.2)</t>
  </si>
  <si>
    <t>Other (704.4)</t>
  </si>
  <si>
    <t>Undesignated (704.5)</t>
  </si>
  <si>
    <t>2010 Expenditures</t>
  </si>
  <si>
    <t>2010 Transfers Out               (10-8110)</t>
  </si>
  <si>
    <t>2010 Contributions (10-1920)</t>
  </si>
  <si>
    <t>2010 ARRA Exclusion</t>
  </si>
  <si>
    <t>Sparsity Exemption</t>
  </si>
  <si>
    <t>Cumulative Opt Out Exclusion</t>
  </si>
  <si>
    <t>Cumulative Consolidation Exclusion</t>
  </si>
  <si>
    <t>Exempted by Board</t>
  </si>
  <si>
    <t>2010 State Aid Fund Balance</t>
  </si>
  <si>
    <t>2010 State Aid Fund Balance %</t>
  </si>
  <si>
    <t>Allowable FB</t>
  </si>
  <si>
    <t>Plankinton 01-1</t>
  </si>
  <si>
    <t>Stickney 01-2</t>
  </si>
  <si>
    <t>White Lake 01-3</t>
  </si>
  <si>
    <t>Huron 02-2</t>
  </si>
  <si>
    <t>Iroquois 02-3</t>
  </si>
  <si>
    <t>Wolsey 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</si>
  <si>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</si>
  <si>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</si>
  <si>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</si>
  <si>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</si>
  <si>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</si>
  <si>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</si>
  <si>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</si>
  <si>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</si>
  <si>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</si>
  <si>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</si>
  <si>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</si>
  <si>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</si>
  <si>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</si>
  <si>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</si>
  <si>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</si>
  <si>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</si>
  <si>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</si>
  <si>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</si>
  <si>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Community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</si>
  <si>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</si>
  <si>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</si>
  <si>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</si>
  <si>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</si>
  <si>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</si>
  <si>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</si>
  <si>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</si>
  <si>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</si>
  <si>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</si>
  <si>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</si>
  <si>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</si>
  <si>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</si>
  <si>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</si>
  <si>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</si>
  <si>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</si>
  <si>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</si>
  <si>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</si>
  <si>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Roslyn 18-2</t>
  </si>
  <si>
    <t>Waubay 18-3</t>
  </si>
  <si>
    <t>Webster 18-4</t>
  </si>
  <si>
    <t>Deuel 19-4</t>
  </si>
  <si>
    <t>Eagle Butte 20-1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</si>
  <si>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</si>
  <si>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</si>
  <si>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</si>
  <si>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</si>
  <si>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</si>
  <si>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</si>
  <si>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</si>
  <si>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</si>
  <si>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</si>
  <si>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</si>
  <si>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</si>
  <si>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Grant-Deuel 25-3</t>
  </si>
  <si>
    <t>Milbank 25-4</t>
  </si>
  <si>
    <t>Burke 26-2</t>
  </si>
  <si>
    <t>Gregory 26-4</t>
  </si>
  <si>
    <t>South Central  26-5</t>
  </si>
  <si>
    <t>Haakon 27-1</t>
  </si>
  <si>
    <t>Castlewood 28-1</t>
  </si>
  <si>
    <t>Estelline 28-2</t>
  </si>
  <si>
    <t>Hamlin 28-3</t>
  </si>
  <si>
    <t>Miller 29-4</t>
  </si>
  <si>
    <t>Hanson 30-1</t>
  </si>
  <si>
    <t>Emery 30-2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</si>
  <si>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</si>
  <si>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</si>
  <si>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</si>
  <si>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</si>
  <si>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</si>
  <si>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</si>
  <si>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</si>
  <si>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</si>
  <si>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</si>
  <si>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</si>
  <si>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</si>
  <si>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</si>
  <si>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</si>
  <si>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</si>
  <si>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</si>
  <si>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</si>
  <si>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 - Ramona 39-5</t>
  </si>
  <si>
    <t>Lead-Deadwood 40-1</t>
  </si>
  <si>
    <t>Spearfish 40-2</t>
  </si>
  <si>
    <t>Canton 41-1</t>
  </si>
  <si>
    <t>Harrisburg 41-2</t>
  </si>
  <si>
    <t>Lennox 41-4</t>
  </si>
  <si>
    <t>Tea 41-5</t>
  </si>
  <si>
    <t>Lyman 42-1</t>
  </si>
  <si>
    <t>Canistota 43-1</t>
  </si>
  <si>
    <t>Montrose 43-2</t>
  </si>
  <si>
    <t>Bridgewater 43-6</t>
  </si>
  <si>
    <t>McCook Central 43-7</t>
  </si>
  <si>
    <t>Eureka 44-1</t>
  </si>
  <si>
    <t>Leola 44-2</t>
  </si>
  <si>
    <t>Langford 45-2</t>
  </si>
  <si>
    <t>Britton-Hecla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</si>
  <si>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</si>
  <si>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</si>
  <si>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</si>
  <si>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</si>
  <si>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</si>
  <si>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</si>
  <si>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</si>
  <si>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</si>
  <si>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</si>
  <si>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</si>
  <si>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</si>
  <si>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</si>
  <si>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</si>
  <si>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</si>
  <si>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</si>
  <si>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</si>
  <si>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</si>
  <si>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</si>
  <si>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</si>
  <si>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</si>
  <si>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</si>
  <si>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</si>
  <si>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</si>
  <si>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</si>
  <si>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</si>
  <si>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</si>
  <si>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</si>
  <si>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</si>
  <si>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</si>
  <si>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</si>
  <si>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 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</si>
  <si>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</si>
  <si>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</si>
  <si>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</si>
  <si>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</si>
  <si>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</si>
  <si>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</si>
  <si>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Hurley 60-2</t>
  </si>
  <si>
    <t>Marion 60-3</t>
  </si>
  <si>
    <t>Parker 60-4</t>
  </si>
  <si>
    <t>Viborg 60-5</t>
  </si>
  <si>
    <t>Alcester-Hudson 61-1</t>
  </si>
  <si>
    <t>Beresford 61-2</t>
  </si>
  <si>
    <t>Greater Hoyt 61-4</t>
  </si>
  <si>
    <t>Greater Scott 61-5</t>
  </si>
  <si>
    <t>Elk Point-Jefferson 61-7</t>
  </si>
  <si>
    <t>Dakota Valley 61-8</t>
  </si>
  <si>
    <t>Selby Area 62-5</t>
  </si>
  <si>
    <t>Mobridge-Pollock 62-6</t>
  </si>
  <si>
    <t>Gayville-Volin 63-1</t>
  </si>
  <si>
    <t>Yankton 63-3</t>
  </si>
  <si>
    <t>Dupree 64-2</t>
  </si>
  <si>
    <t>Shannon County 65-1</t>
  </si>
  <si>
    <t>Todd County 66-1</t>
  </si>
  <si>
    <r>
      <rPr>
        <sz val="8"/>
        <color indexed="10"/>
        <rFont val="Arial Narrow"/>
        <family val="2"/>
      </rPr>
      <t>Exclude</t>
    </r>
    <r>
      <rPr>
        <sz val="8"/>
        <color indexed="8"/>
        <rFont val="Arial Narrow"/>
        <family val="2"/>
      </rPr>
      <t xml:space="preserve"> Inventory (701.2)</t>
    </r>
  </si>
  <si>
    <t>FY11 State Aid Penalty Amount</t>
  </si>
  <si>
    <t>2011 Base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</si>
</sst>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7" x14ac:knownFonts="1">
    <font>
      <sz val="10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 Narrow"/>
      <family val="2"/>
    </font>
    <font>
      <sz val="8"/>
      <color indexed="10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2" fillId="0" borderId="0"/>
  </cellStyleXfs>
  <cellXfs count="18">
    <xf numFmtId="0" fontId="0" fillId="0" borderId="0" xfId="0"/>
    <xf numFmtId="0" fontId="4" fillId="0" borderId="2" xfId="2" applyFont="1" applyFill="1" applyBorder="1" applyAlignment="1">
      <alignment horizontal="center"/>
    </xf>
    <xf numFmtId="0" fontId="4" fillId="0" borderId="3" xfId="3" applyFont="1" applyFill="1" applyBorder="1" applyAlignment="1">
      <alignment horizontal="center" wrapText="1"/>
    </xf>
    <xf numFmtId="0" fontId="4" fillId="0" borderId="4" xfId="3" applyFont="1" applyFill="1" applyBorder="1" applyAlignment="1">
      <alignment horizontal="center" wrapText="1"/>
    </xf>
    <xf numFmtId="43" fontId="4" fillId="0" borderId="4" xfId="1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0" xfId="0" applyFont="1"/>
    <xf numFmtId="0" fontId="4" fillId="0" borderId="1" xfId="2" applyFont="1" applyFill="1" applyBorder="1" applyAlignment="1">
      <alignment horizontal="right"/>
    </xf>
    <xf numFmtId="0" fontId="4" fillId="0" borderId="5" xfId="2" applyFont="1" applyFill="1" applyBorder="1" applyAlignment="1">
      <alignment horizontal="left"/>
    </xf>
    <xf numFmtId="38" fontId="4" fillId="0" borderId="0" xfId="2" applyNumberFormat="1" applyFont="1" applyBorder="1" applyAlignment="1"/>
    <xf numFmtId="38" fontId="4" fillId="0" borderId="0" xfId="2" applyNumberFormat="1" applyFont="1" applyFill="1" applyBorder="1" applyAlignment="1">
      <alignment horizontal="right"/>
    </xf>
    <xf numFmtId="38" fontId="6" fillId="0" borderId="0" xfId="0" applyNumberFormat="1" applyFont="1"/>
    <xf numFmtId="3" fontId="6" fillId="0" borderId="0" xfId="0" applyNumberFormat="1" applyFont="1"/>
    <xf numFmtId="164" fontId="6" fillId="0" borderId="0" xfId="0" applyNumberFormat="1" applyFont="1"/>
    <xf numFmtId="38" fontId="4" fillId="0" borderId="0" xfId="2" applyNumberFormat="1" applyFont="1" applyFill="1" applyBorder="1" applyAlignment="1"/>
    <xf numFmtId="38" fontId="6" fillId="0" borderId="0" xfId="0" applyNumberFormat="1" applyFont="1" applyFill="1"/>
    <xf numFmtId="3" fontId="6" fillId="0" borderId="0" xfId="0" applyNumberFormat="1" applyFont="1" applyFill="1"/>
    <xf numFmtId="164" fontId="6" fillId="0" borderId="0" xfId="0" applyNumberFormat="1" applyFont="1" applyFill="1"/>
  </cellXfs>
  <cellStyles count="4">
    <cellStyle name="Comma" xfId="1" builtinId="3"/>
    <cellStyle name="Normal" xfId="0" builtinId="0"/>
    <cellStyle name="Normal_Excess FB Calc" xfId="2"/>
    <cellStyle name="Normal_Sheet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0"/>
  <sheetViews>
    <sheetView tabSelected="1" workbookViewId="0">
      <pane ySplit="1" topLeftCell="A2" activePane="bottomLeft" state="frozen"/>
      <selection activeCell="B1" sqref="B1"/>
      <selection pane="bottomLeft" activeCell="U1" sqref="U1"/>
    </sheetView>
  </sheetViews>
  <sheetFormatPr defaultRowHeight="12.75" x14ac:dyDescent="0.25"/>
  <cols>
    <col min="1" max="1" width="3.85546875" style="6" bestFit="1" customWidth="1"/>
    <col min="2" max="2" width="4.85546875" style="6" bestFit="1" customWidth="1"/>
    <col min="3" max="3" width="16.7109375" style="6" bestFit="1" customWidth="1"/>
    <col min="4" max="4" width="9.85546875" style="6" bestFit="1" customWidth="1"/>
    <col min="5" max="5" width="6.5703125" style="6" bestFit="1" customWidth="1"/>
    <col min="6" max="6" width="7" style="6" bestFit="1" customWidth="1"/>
    <col min="7" max="7" width="6.140625" style="6" bestFit="1" customWidth="1"/>
    <col min="8" max="8" width="8" style="6" bestFit="1" customWidth="1"/>
    <col min="9" max="9" width="7.28515625" style="6" bestFit="1" customWidth="1"/>
    <col min="10" max="10" width="6.140625" style="6" bestFit="1" customWidth="1"/>
    <col min="11" max="11" width="9" style="6" bestFit="1" customWidth="1"/>
    <col min="12" max="12" width="8.7109375" style="6" bestFit="1" customWidth="1"/>
    <col min="13" max="13" width="6.5703125" style="6" bestFit="1" customWidth="1"/>
    <col min="14" max="14" width="8.5703125" style="6" bestFit="1" customWidth="1"/>
    <col min="15" max="15" width="8" style="6" bestFit="1" customWidth="1"/>
    <col min="16" max="16" width="7.28515625" style="6" bestFit="1" customWidth="1"/>
    <col min="17" max="17" width="8" style="6" bestFit="1" customWidth="1"/>
    <col min="18" max="18" width="8.85546875" style="6" bestFit="1" customWidth="1"/>
    <col min="19" max="19" width="7" style="6" bestFit="1" customWidth="1"/>
    <col min="20" max="21" width="7.28515625" style="6" bestFit="1" customWidth="1"/>
    <col min="22" max="22" width="5.5703125" style="6" bestFit="1" customWidth="1"/>
    <col min="23" max="23" width="8.85546875" style="6" bestFit="1" customWidth="1"/>
    <col min="24" max="24" width="7.7109375" style="6" bestFit="1" customWidth="1"/>
    <col min="25" max="16384" width="9.140625" style="6"/>
  </cols>
  <sheetData>
    <row r="1" spans="1:24" ht="63.7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177</v>
      </c>
      <c r="F1" s="2" t="s">
        <v>4</v>
      </c>
      <c r="G1" s="2" t="s">
        <v>5</v>
      </c>
      <c r="H1" s="3" t="s">
        <v>6</v>
      </c>
      <c r="I1" s="4" t="s">
        <v>7</v>
      </c>
      <c r="J1" s="3" t="s">
        <v>8</v>
      </c>
      <c r="K1" s="3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179</v>
      </c>
      <c r="W1" s="5" t="s">
        <v>20</v>
      </c>
      <c r="X1" s="5" t="s">
        <v>178</v>
      </c>
    </row>
    <row r="2" spans="1:24" x14ac:dyDescent="0.25">
      <c r="A2" s="7">
        <v>2010</v>
      </c>
      <c r="B2" s="7">
        <v>6001</v>
      </c>
      <c r="C2" s="8" t="s">
        <v>35</v>
      </c>
      <c r="D2" s="9">
        <v>0</v>
      </c>
      <c r="E2" s="10">
        <v>79453.100000000006</v>
      </c>
      <c r="F2" s="9">
        <v>0</v>
      </c>
      <c r="G2" s="9">
        <v>0</v>
      </c>
      <c r="H2" s="9">
        <v>0</v>
      </c>
      <c r="I2" s="10">
        <v>288154</v>
      </c>
      <c r="J2" s="9">
        <v>0</v>
      </c>
      <c r="K2" s="10">
        <v>4121669.86</v>
      </c>
      <c r="L2" s="11">
        <v>21297484.24000001</v>
      </c>
      <c r="M2" s="11">
        <v>0</v>
      </c>
      <c r="N2" s="12">
        <v>119090.74</v>
      </c>
      <c r="O2" s="12">
        <v>1056195</v>
      </c>
      <c r="P2" s="11">
        <v>0</v>
      </c>
      <c r="Q2" s="11">
        <v>0</v>
      </c>
      <c r="R2" s="11">
        <v>0</v>
      </c>
      <c r="S2" s="6">
        <v>0</v>
      </c>
      <c r="T2" s="11">
        <f t="shared" ref="T2:T33" si="0">IF((D2+F2+G2+H2+I2+J2+K2+M2-N2-O2-P2-Q2-R2-S2)&lt;0,0,(D2+F2+G2+H2+I2+J2+K2+M2-N2-O2-P2-Q2-R2-S2))</f>
        <v>3234538.1199999992</v>
      </c>
      <c r="U2" s="13">
        <f t="shared" ref="U2:U33" si="1">T2/L2</f>
        <v>0.15187418774678701</v>
      </c>
      <c r="V2" s="13">
        <v>0.4</v>
      </c>
      <c r="W2" s="11">
        <f t="shared" ref="W2:W33" si="2">L2*V2</f>
        <v>8518993.6960000042</v>
      </c>
      <c r="X2" s="11">
        <f t="shared" ref="X2:X33" si="3">ROUND(IF((T2-W2)&lt;0,0,T2-W2),0)</f>
        <v>0</v>
      </c>
    </row>
    <row r="3" spans="1:24" x14ac:dyDescent="0.25">
      <c r="A3" s="7">
        <v>2010</v>
      </c>
      <c r="B3" s="7">
        <v>58003</v>
      </c>
      <c r="C3" s="8" t="s">
        <v>156</v>
      </c>
      <c r="D3" s="9">
        <v>0</v>
      </c>
      <c r="E3" s="10">
        <v>5007.21</v>
      </c>
      <c r="F3" s="9">
        <v>0</v>
      </c>
      <c r="G3" s="10">
        <v>5083.5200000000004</v>
      </c>
      <c r="H3" s="9">
        <v>0</v>
      </c>
      <c r="I3" s="10">
        <v>136950</v>
      </c>
      <c r="J3" s="10">
        <v>22324.68</v>
      </c>
      <c r="K3" s="10">
        <v>1085527.01</v>
      </c>
      <c r="L3" s="11">
        <v>2061740.9700000004</v>
      </c>
      <c r="M3" s="11">
        <v>0</v>
      </c>
      <c r="N3" s="12">
        <v>1417.73</v>
      </c>
      <c r="O3" s="12">
        <v>48097</v>
      </c>
      <c r="P3" s="11">
        <v>34390</v>
      </c>
      <c r="Q3" s="11">
        <v>696629</v>
      </c>
      <c r="R3" s="11">
        <v>0</v>
      </c>
      <c r="S3" s="6">
        <v>0</v>
      </c>
      <c r="T3" s="11">
        <f t="shared" si="0"/>
        <v>469351.48</v>
      </c>
      <c r="U3" s="13">
        <f t="shared" si="1"/>
        <v>0.22764813176312826</v>
      </c>
      <c r="V3" s="13">
        <v>0.4</v>
      </c>
      <c r="W3" s="11">
        <f t="shared" si="2"/>
        <v>824696.38800000027</v>
      </c>
      <c r="X3" s="11">
        <f t="shared" si="3"/>
        <v>0</v>
      </c>
    </row>
    <row r="4" spans="1:24" x14ac:dyDescent="0.25">
      <c r="A4" s="7">
        <v>2010</v>
      </c>
      <c r="B4" s="7">
        <v>61001</v>
      </c>
      <c r="C4" s="8" t="s">
        <v>164</v>
      </c>
      <c r="D4" s="9">
        <v>0</v>
      </c>
      <c r="E4" s="9">
        <v>0</v>
      </c>
      <c r="F4" s="10">
        <v>5000</v>
      </c>
      <c r="G4" s="10">
        <v>181589.82</v>
      </c>
      <c r="H4" s="9">
        <v>0</v>
      </c>
      <c r="I4" s="9">
        <v>0</v>
      </c>
      <c r="J4" s="9">
        <v>0</v>
      </c>
      <c r="K4" s="10">
        <v>607257.13</v>
      </c>
      <c r="L4" s="11">
        <v>2624302.38</v>
      </c>
      <c r="M4" s="11">
        <v>10000</v>
      </c>
      <c r="N4" s="12">
        <v>0</v>
      </c>
      <c r="O4" s="12">
        <v>80486</v>
      </c>
      <c r="P4" s="11">
        <v>0</v>
      </c>
      <c r="Q4" s="11">
        <v>793846.95</v>
      </c>
      <c r="R4" s="11">
        <v>0</v>
      </c>
      <c r="S4" s="6">
        <v>0</v>
      </c>
      <c r="T4" s="11">
        <f t="shared" si="0"/>
        <v>0</v>
      </c>
      <c r="U4" s="13">
        <f t="shared" si="1"/>
        <v>0</v>
      </c>
      <c r="V4" s="13">
        <v>0.4</v>
      </c>
      <c r="W4" s="11">
        <f t="shared" si="2"/>
        <v>1049720.952</v>
      </c>
      <c r="X4" s="11">
        <f t="shared" si="3"/>
        <v>0</v>
      </c>
    </row>
    <row r="5" spans="1:24" x14ac:dyDescent="0.25">
      <c r="A5" s="7">
        <v>2010</v>
      </c>
      <c r="B5" s="7">
        <v>11001</v>
      </c>
      <c r="C5" s="8" t="s">
        <v>44</v>
      </c>
      <c r="D5" s="9">
        <v>0</v>
      </c>
      <c r="E5" s="9">
        <v>0</v>
      </c>
      <c r="F5" s="10">
        <v>4000</v>
      </c>
      <c r="G5" s="9">
        <v>0</v>
      </c>
      <c r="H5" s="9">
        <v>0</v>
      </c>
      <c r="I5" s="9">
        <v>0</v>
      </c>
      <c r="J5" s="10">
        <v>13571.26</v>
      </c>
      <c r="K5" s="10">
        <v>222905.77</v>
      </c>
      <c r="L5" s="11">
        <v>3880125.8800000004</v>
      </c>
      <c r="M5" s="11">
        <v>0</v>
      </c>
      <c r="N5" s="12">
        <v>0</v>
      </c>
      <c r="O5" s="12">
        <v>153396</v>
      </c>
      <c r="P5" s="11">
        <v>0</v>
      </c>
      <c r="Q5" s="11">
        <v>0</v>
      </c>
      <c r="R5" s="11">
        <v>0</v>
      </c>
      <c r="S5" s="6">
        <v>0</v>
      </c>
      <c r="T5" s="11">
        <f t="shared" si="0"/>
        <v>87081.03</v>
      </c>
      <c r="U5" s="13">
        <f t="shared" si="1"/>
        <v>2.2442836313341461E-2</v>
      </c>
      <c r="V5" s="13">
        <v>0.4</v>
      </c>
      <c r="W5" s="11">
        <f t="shared" si="2"/>
        <v>1552050.3520000002</v>
      </c>
      <c r="X5" s="11">
        <f t="shared" si="3"/>
        <v>0</v>
      </c>
    </row>
    <row r="6" spans="1:24" x14ac:dyDescent="0.25">
      <c r="A6" s="7">
        <v>2010</v>
      </c>
      <c r="B6" s="7">
        <v>38001</v>
      </c>
      <c r="C6" s="8" t="s">
        <v>101</v>
      </c>
      <c r="D6" s="9">
        <v>0</v>
      </c>
      <c r="E6" s="9">
        <v>0</v>
      </c>
      <c r="F6" s="9">
        <v>0</v>
      </c>
      <c r="G6" s="10">
        <v>39633.94</v>
      </c>
      <c r="H6" s="9">
        <v>0</v>
      </c>
      <c r="I6" s="9">
        <v>0</v>
      </c>
      <c r="J6" s="9">
        <v>0</v>
      </c>
      <c r="K6" s="10">
        <v>864478.02</v>
      </c>
      <c r="L6" s="11">
        <v>2004560.2099999997</v>
      </c>
      <c r="M6" s="11">
        <v>0</v>
      </c>
      <c r="N6" s="12">
        <v>5000</v>
      </c>
      <c r="O6" s="12">
        <v>83099</v>
      </c>
      <c r="P6" s="11">
        <v>0</v>
      </c>
      <c r="Q6" s="11">
        <v>904111.96</v>
      </c>
      <c r="R6" s="11">
        <v>0</v>
      </c>
      <c r="S6" s="6">
        <v>0</v>
      </c>
      <c r="T6" s="11">
        <f t="shared" si="0"/>
        <v>0</v>
      </c>
      <c r="U6" s="13">
        <f t="shared" si="1"/>
        <v>0</v>
      </c>
      <c r="V6" s="13">
        <v>0.4</v>
      </c>
      <c r="W6" s="11">
        <f t="shared" si="2"/>
        <v>801824.08399999992</v>
      </c>
      <c r="X6" s="11">
        <f t="shared" si="3"/>
        <v>0</v>
      </c>
    </row>
    <row r="7" spans="1:24" x14ac:dyDescent="0.25">
      <c r="A7" s="7">
        <v>2010</v>
      </c>
      <c r="B7" s="7">
        <v>21001</v>
      </c>
      <c r="C7" s="8" t="s">
        <v>69</v>
      </c>
      <c r="D7" s="9">
        <v>0</v>
      </c>
      <c r="E7" s="9">
        <v>0</v>
      </c>
      <c r="F7" s="9">
        <v>0</v>
      </c>
      <c r="G7" s="10">
        <v>17378.41</v>
      </c>
      <c r="H7" s="9">
        <v>0</v>
      </c>
      <c r="I7" s="9">
        <v>0</v>
      </c>
      <c r="J7" s="10">
        <v>5000</v>
      </c>
      <c r="K7" s="10">
        <v>413387.36</v>
      </c>
      <c r="L7" s="11">
        <v>1491890.7199999995</v>
      </c>
      <c r="M7" s="11">
        <v>0</v>
      </c>
      <c r="N7" s="12">
        <v>0</v>
      </c>
      <c r="O7" s="12">
        <v>73585</v>
      </c>
      <c r="P7" s="11">
        <v>0</v>
      </c>
      <c r="Q7" s="11">
        <v>435765.76999999996</v>
      </c>
      <c r="R7" s="11">
        <v>0</v>
      </c>
      <c r="S7" s="6">
        <v>0</v>
      </c>
      <c r="T7" s="11">
        <f t="shared" si="0"/>
        <v>0</v>
      </c>
      <c r="U7" s="13">
        <f t="shared" si="1"/>
        <v>0</v>
      </c>
      <c r="V7" s="13">
        <v>0.4</v>
      </c>
      <c r="W7" s="11">
        <f t="shared" si="2"/>
        <v>596756.28799999983</v>
      </c>
      <c r="X7" s="11">
        <f t="shared" si="3"/>
        <v>0</v>
      </c>
    </row>
    <row r="8" spans="1:24" x14ac:dyDescent="0.25">
      <c r="A8" s="7">
        <v>2010</v>
      </c>
      <c r="B8" s="7">
        <v>4001</v>
      </c>
      <c r="C8" s="8" t="s">
        <v>28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10">
        <v>729552.32</v>
      </c>
      <c r="L8" s="11">
        <v>1677669.5899999996</v>
      </c>
      <c r="M8" s="11">
        <v>10000</v>
      </c>
      <c r="N8" s="12">
        <v>16000</v>
      </c>
      <c r="O8" s="12">
        <v>102332</v>
      </c>
      <c r="P8" s="11">
        <v>0</v>
      </c>
      <c r="Q8" s="11">
        <v>0</v>
      </c>
      <c r="R8" s="11">
        <v>0</v>
      </c>
      <c r="S8" s="6">
        <v>0</v>
      </c>
      <c r="T8" s="11">
        <f t="shared" si="0"/>
        <v>621220.31999999995</v>
      </c>
      <c r="U8" s="13">
        <f t="shared" si="1"/>
        <v>0.3702876440646457</v>
      </c>
      <c r="V8" s="13">
        <v>0.4</v>
      </c>
      <c r="W8" s="11">
        <f t="shared" si="2"/>
        <v>671067.83599999989</v>
      </c>
      <c r="X8" s="11">
        <f t="shared" si="3"/>
        <v>0</v>
      </c>
    </row>
    <row r="9" spans="1:24" x14ac:dyDescent="0.25">
      <c r="A9" s="7">
        <v>2010</v>
      </c>
      <c r="B9" s="7">
        <v>49001</v>
      </c>
      <c r="C9" s="8" t="s">
        <v>127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10">
        <v>306959.71999999997</v>
      </c>
      <c r="J9" s="10">
        <v>22818.43</v>
      </c>
      <c r="K9" s="10">
        <v>638436.75</v>
      </c>
      <c r="L9" s="11">
        <v>2693463.94</v>
      </c>
      <c r="M9" s="11">
        <v>0</v>
      </c>
      <c r="N9" s="12">
        <v>0</v>
      </c>
      <c r="O9" s="12">
        <v>142090</v>
      </c>
      <c r="P9" s="11">
        <v>0</v>
      </c>
      <c r="Q9" s="11">
        <v>0</v>
      </c>
      <c r="R9" s="11">
        <v>0</v>
      </c>
      <c r="S9" s="6">
        <v>0</v>
      </c>
      <c r="T9" s="11">
        <f t="shared" si="0"/>
        <v>826124.89999999991</v>
      </c>
      <c r="U9" s="13">
        <f t="shared" si="1"/>
        <v>0.30671466869536035</v>
      </c>
      <c r="V9" s="13">
        <v>0.4</v>
      </c>
      <c r="W9" s="11">
        <f t="shared" si="2"/>
        <v>1077385.5760000001</v>
      </c>
      <c r="X9" s="11">
        <f t="shared" si="3"/>
        <v>0</v>
      </c>
    </row>
    <row r="10" spans="1:24" x14ac:dyDescent="0.25">
      <c r="A10" s="7">
        <v>2010</v>
      </c>
      <c r="B10" s="7">
        <v>9001</v>
      </c>
      <c r="C10" s="8" t="s">
        <v>41</v>
      </c>
      <c r="D10" s="9">
        <v>0</v>
      </c>
      <c r="E10" s="9">
        <v>0</v>
      </c>
      <c r="F10" s="10">
        <v>10000</v>
      </c>
      <c r="G10" s="9">
        <v>0</v>
      </c>
      <c r="H10" s="9">
        <v>0</v>
      </c>
      <c r="I10" s="10">
        <v>234775</v>
      </c>
      <c r="J10" s="9">
        <v>0</v>
      </c>
      <c r="K10" s="10">
        <v>1023897.04</v>
      </c>
      <c r="L10" s="11">
        <v>7735121.0200000005</v>
      </c>
      <c r="M10" s="11">
        <v>0</v>
      </c>
      <c r="N10" s="12">
        <v>8300</v>
      </c>
      <c r="O10" s="12">
        <v>341200</v>
      </c>
      <c r="P10" s="11">
        <v>0</v>
      </c>
      <c r="Q10" s="11">
        <v>0</v>
      </c>
      <c r="R10" s="11">
        <v>0</v>
      </c>
      <c r="S10" s="6">
        <v>0</v>
      </c>
      <c r="T10" s="11">
        <f t="shared" si="0"/>
        <v>919172.04</v>
      </c>
      <c r="U10" s="13">
        <f t="shared" si="1"/>
        <v>0.11883098372001942</v>
      </c>
      <c r="V10" s="13">
        <v>0.4</v>
      </c>
      <c r="W10" s="11">
        <f t="shared" si="2"/>
        <v>3094048.4080000003</v>
      </c>
      <c r="X10" s="11">
        <f t="shared" si="3"/>
        <v>0</v>
      </c>
    </row>
    <row r="11" spans="1:24" x14ac:dyDescent="0.25">
      <c r="A11" s="7">
        <v>2010</v>
      </c>
      <c r="B11" s="7">
        <v>3001</v>
      </c>
      <c r="C11" s="8" t="s">
        <v>27</v>
      </c>
      <c r="D11" s="9">
        <v>0</v>
      </c>
      <c r="E11" s="10">
        <v>19768.75</v>
      </c>
      <c r="F11" s="10">
        <v>8000</v>
      </c>
      <c r="G11" s="9">
        <v>0</v>
      </c>
      <c r="H11" s="9">
        <v>0</v>
      </c>
      <c r="I11" s="9">
        <v>0</v>
      </c>
      <c r="J11" s="9">
        <v>0</v>
      </c>
      <c r="K11" s="10">
        <v>449377.5</v>
      </c>
      <c r="L11" s="11">
        <v>4832907.68</v>
      </c>
      <c r="M11" s="11">
        <v>15935</v>
      </c>
      <c r="N11" s="12">
        <v>0</v>
      </c>
      <c r="O11" s="12">
        <v>452358</v>
      </c>
      <c r="P11" s="11">
        <v>0</v>
      </c>
      <c r="Q11" s="11">
        <v>0</v>
      </c>
      <c r="R11" s="11">
        <v>0</v>
      </c>
      <c r="S11" s="6">
        <v>0</v>
      </c>
      <c r="T11" s="11">
        <f t="shared" si="0"/>
        <v>20954.5</v>
      </c>
      <c r="U11" s="13">
        <f t="shared" si="1"/>
        <v>4.335795630178477E-3</v>
      </c>
      <c r="V11" s="13">
        <v>0.4</v>
      </c>
      <c r="W11" s="11">
        <f t="shared" si="2"/>
        <v>1933163.0719999999</v>
      </c>
      <c r="X11" s="11">
        <f t="shared" si="3"/>
        <v>0</v>
      </c>
    </row>
    <row r="12" spans="1:24" x14ac:dyDescent="0.25">
      <c r="A12" s="7">
        <v>2010</v>
      </c>
      <c r="B12" s="7">
        <v>61002</v>
      </c>
      <c r="C12" s="8" t="s">
        <v>165</v>
      </c>
      <c r="D12" s="9">
        <v>0</v>
      </c>
      <c r="E12" s="9">
        <v>0</v>
      </c>
      <c r="F12" s="10">
        <v>5000</v>
      </c>
      <c r="G12" s="9">
        <v>0</v>
      </c>
      <c r="H12" s="9">
        <v>0</v>
      </c>
      <c r="I12" s="9">
        <v>0</v>
      </c>
      <c r="J12" s="10">
        <v>5097.1899999999996</v>
      </c>
      <c r="K12" s="10">
        <v>900214.93</v>
      </c>
      <c r="L12" s="11">
        <v>4077092.0299999993</v>
      </c>
      <c r="M12" s="11">
        <v>0</v>
      </c>
      <c r="N12" s="12">
        <v>7155</v>
      </c>
      <c r="O12" s="12">
        <v>153397</v>
      </c>
      <c r="P12" s="11">
        <v>0</v>
      </c>
      <c r="Q12" s="11">
        <v>630000</v>
      </c>
      <c r="R12" s="11">
        <v>0</v>
      </c>
      <c r="S12" s="6">
        <v>0</v>
      </c>
      <c r="T12" s="11">
        <f t="shared" si="0"/>
        <v>119760.12</v>
      </c>
      <c r="U12" s="13">
        <f t="shared" si="1"/>
        <v>2.9373906480104649E-2</v>
      </c>
      <c r="V12" s="13">
        <v>0.4</v>
      </c>
      <c r="W12" s="11">
        <f t="shared" si="2"/>
        <v>1630836.8119999999</v>
      </c>
      <c r="X12" s="11">
        <f t="shared" si="3"/>
        <v>0</v>
      </c>
    </row>
    <row r="13" spans="1:24" x14ac:dyDescent="0.25">
      <c r="A13" s="7">
        <v>2010</v>
      </c>
      <c r="B13" s="7">
        <v>25001</v>
      </c>
      <c r="C13" s="8" t="s">
        <v>78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10">
        <v>681905.44</v>
      </c>
      <c r="L13" s="11">
        <v>1219638.83</v>
      </c>
      <c r="M13" s="11">
        <v>40000</v>
      </c>
      <c r="N13" s="12">
        <v>37.25</v>
      </c>
      <c r="O13" s="12">
        <v>24657</v>
      </c>
      <c r="P13" s="11">
        <v>0</v>
      </c>
      <c r="Q13" s="11">
        <v>681905.44</v>
      </c>
      <c r="R13" s="11">
        <v>0</v>
      </c>
      <c r="S13" s="6">
        <v>0</v>
      </c>
      <c r="T13" s="11">
        <f t="shared" si="0"/>
        <v>15305.75</v>
      </c>
      <c r="U13" s="13">
        <f t="shared" si="1"/>
        <v>1.254941186154265E-2</v>
      </c>
      <c r="V13" s="13">
        <v>0.4</v>
      </c>
      <c r="W13" s="11">
        <f t="shared" si="2"/>
        <v>487855.53200000006</v>
      </c>
      <c r="X13" s="11">
        <f t="shared" si="3"/>
        <v>0</v>
      </c>
    </row>
    <row r="14" spans="1:24" x14ac:dyDescent="0.25">
      <c r="A14" s="7">
        <v>2010</v>
      </c>
      <c r="B14" s="7">
        <v>52001</v>
      </c>
      <c r="C14" s="8" t="s">
        <v>141</v>
      </c>
      <c r="D14" s="9">
        <v>0</v>
      </c>
      <c r="E14" s="9">
        <v>0</v>
      </c>
      <c r="F14" s="10">
        <v>3000</v>
      </c>
      <c r="G14" s="9">
        <v>0</v>
      </c>
      <c r="H14" s="9">
        <v>0</v>
      </c>
      <c r="I14" s="9">
        <v>0</v>
      </c>
      <c r="J14" s="9">
        <v>0</v>
      </c>
      <c r="K14" s="10">
        <v>642648.87</v>
      </c>
      <c r="L14" s="11">
        <v>1442784.7899999998</v>
      </c>
      <c r="M14" s="11">
        <v>0</v>
      </c>
      <c r="N14" s="12">
        <v>1621.5</v>
      </c>
      <c r="O14" s="12">
        <v>43802</v>
      </c>
      <c r="P14" s="11">
        <v>123750</v>
      </c>
      <c r="Q14" s="11">
        <v>645648.87</v>
      </c>
      <c r="R14" s="11">
        <v>0</v>
      </c>
      <c r="S14" s="6">
        <v>0</v>
      </c>
      <c r="T14" s="11">
        <f t="shared" si="0"/>
        <v>0</v>
      </c>
      <c r="U14" s="13">
        <f t="shared" si="1"/>
        <v>0</v>
      </c>
      <c r="V14" s="13">
        <v>0.4</v>
      </c>
      <c r="W14" s="11">
        <f t="shared" si="2"/>
        <v>577113.91599999997</v>
      </c>
      <c r="X14" s="11">
        <f t="shared" si="3"/>
        <v>0</v>
      </c>
    </row>
    <row r="15" spans="1:24" x14ac:dyDescent="0.25">
      <c r="A15" s="7">
        <v>2010</v>
      </c>
      <c r="B15" s="7">
        <v>4002</v>
      </c>
      <c r="C15" s="8" t="s">
        <v>29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10">
        <v>271050</v>
      </c>
      <c r="J15" s="9">
        <v>0</v>
      </c>
      <c r="K15" s="10">
        <v>116896.37</v>
      </c>
      <c r="L15" s="11">
        <v>3787107.6199999996</v>
      </c>
      <c r="M15" s="11">
        <v>0</v>
      </c>
      <c r="N15" s="12">
        <v>4260.55</v>
      </c>
      <c r="O15" s="12">
        <v>192562</v>
      </c>
      <c r="P15" s="11">
        <v>0</v>
      </c>
      <c r="Q15" s="11">
        <v>200000</v>
      </c>
      <c r="R15" s="11">
        <v>0</v>
      </c>
      <c r="S15" s="6">
        <v>0</v>
      </c>
      <c r="T15" s="11">
        <f t="shared" si="0"/>
        <v>0</v>
      </c>
      <c r="U15" s="13">
        <f t="shared" si="1"/>
        <v>0</v>
      </c>
      <c r="V15" s="13">
        <v>0.4</v>
      </c>
      <c r="W15" s="11">
        <f t="shared" si="2"/>
        <v>1514843.048</v>
      </c>
      <c r="X15" s="11">
        <f t="shared" si="3"/>
        <v>0</v>
      </c>
    </row>
    <row r="16" spans="1:24" x14ac:dyDescent="0.25">
      <c r="A16" s="7">
        <v>2010</v>
      </c>
      <c r="B16" s="7">
        <v>22001</v>
      </c>
      <c r="C16" s="8" t="s">
        <v>71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10">
        <v>192207</v>
      </c>
      <c r="J16" s="10">
        <v>13135.03</v>
      </c>
      <c r="K16" s="10">
        <v>173128.98</v>
      </c>
      <c r="L16" s="11">
        <v>1120309.02</v>
      </c>
      <c r="M16" s="11">
        <v>0</v>
      </c>
      <c r="N16" s="12">
        <v>0</v>
      </c>
      <c r="O16" s="12">
        <v>50482</v>
      </c>
      <c r="P16" s="11">
        <v>0</v>
      </c>
      <c r="Q16" s="11">
        <v>378471.01</v>
      </c>
      <c r="R16" s="11">
        <v>0</v>
      </c>
      <c r="S16" s="6">
        <v>0</v>
      </c>
      <c r="T16" s="11">
        <f t="shared" si="0"/>
        <v>0</v>
      </c>
      <c r="U16" s="13">
        <f t="shared" si="1"/>
        <v>0</v>
      </c>
      <c r="V16" s="13">
        <v>0.4</v>
      </c>
      <c r="W16" s="11">
        <f t="shared" si="2"/>
        <v>448123.60800000001</v>
      </c>
      <c r="X16" s="11">
        <f t="shared" si="3"/>
        <v>0</v>
      </c>
    </row>
    <row r="17" spans="1:24" x14ac:dyDescent="0.25">
      <c r="A17" s="7">
        <v>2010</v>
      </c>
      <c r="B17" s="7">
        <v>49002</v>
      </c>
      <c r="C17" s="8" t="s">
        <v>128</v>
      </c>
      <c r="D17" s="9">
        <v>0</v>
      </c>
      <c r="E17" s="9">
        <v>0</v>
      </c>
      <c r="F17" s="10">
        <v>12500</v>
      </c>
      <c r="G17" s="9">
        <v>0</v>
      </c>
      <c r="H17" s="10">
        <v>4490456.29</v>
      </c>
      <c r="I17" s="9">
        <v>0</v>
      </c>
      <c r="J17" s="9">
        <v>0</v>
      </c>
      <c r="K17" s="9">
        <v>0</v>
      </c>
      <c r="L17" s="11">
        <v>17760272.279999994</v>
      </c>
      <c r="M17" s="11">
        <v>0</v>
      </c>
      <c r="N17" s="12">
        <v>5703.02</v>
      </c>
      <c r="O17" s="12">
        <v>645641</v>
      </c>
      <c r="P17" s="11">
        <v>0</v>
      </c>
      <c r="Q17" s="11">
        <v>0</v>
      </c>
      <c r="R17" s="11">
        <v>0</v>
      </c>
      <c r="S17" s="6">
        <v>0</v>
      </c>
      <c r="T17" s="11">
        <f t="shared" si="0"/>
        <v>3851612.2700000005</v>
      </c>
      <c r="U17" s="13">
        <f t="shared" si="1"/>
        <v>0.21686673544624294</v>
      </c>
      <c r="V17" s="13">
        <v>0.4</v>
      </c>
      <c r="W17" s="11">
        <f t="shared" si="2"/>
        <v>7104108.9119999977</v>
      </c>
      <c r="X17" s="11">
        <f t="shared" si="3"/>
        <v>0</v>
      </c>
    </row>
    <row r="18" spans="1:24" x14ac:dyDescent="0.25">
      <c r="A18" s="7">
        <v>2010</v>
      </c>
      <c r="B18" s="7">
        <v>43006</v>
      </c>
      <c r="C18" s="8" t="s">
        <v>117</v>
      </c>
      <c r="D18" s="9">
        <v>0</v>
      </c>
      <c r="E18" s="10">
        <v>7405.04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10">
        <v>380728.08</v>
      </c>
      <c r="L18" s="11">
        <v>1207225.8800000001</v>
      </c>
      <c r="M18" s="11">
        <v>8000</v>
      </c>
      <c r="N18" s="12">
        <v>0</v>
      </c>
      <c r="O18" s="12">
        <v>55099</v>
      </c>
      <c r="P18" s="11">
        <v>0</v>
      </c>
      <c r="Q18" s="11">
        <v>0</v>
      </c>
      <c r="R18" s="11">
        <v>0</v>
      </c>
      <c r="S18" s="6">
        <v>0</v>
      </c>
      <c r="T18" s="11">
        <f t="shared" si="0"/>
        <v>333629.08</v>
      </c>
      <c r="U18" s="13">
        <f t="shared" si="1"/>
        <v>0.27636011249195552</v>
      </c>
      <c r="V18" s="13">
        <v>0.4</v>
      </c>
      <c r="W18" s="11">
        <f t="shared" si="2"/>
        <v>482890.35200000007</v>
      </c>
      <c r="X18" s="11">
        <f t="shared" si="3"/>
        <v>0</v>
      </c>
    </row>
    <row r="19" spans="1:24" x14ac:dyDescent="0.25">
      <c r="A19" s="7">
        <v>2010</v>
      </c>
      <c r="B19" s="7">
        <v>45004</v>
      </c>
      <c r="C19" s="8" t="s">
        <v>122</v>
      </c>
      <c r="D19" s="9">
        <v>0</v>
      </c>
      <c r="E19" s="9">
        <v>0</v>
      </c>
      <c r="F19" s="10">
        <v>8000</v>
      </c>
      <c r="G19" s="9">
        <v>0</v>
      </c>
      <c r="H19" s="9">
        <v>0</v>
      </c>
      <c r="I19" s="10">
        <v>526228</v>
      </c>
      <c r="J19" s="9">
        <v>0</v>
      </c>
      <c r="K19" s="10">
        <v>503700.47</v>
      </c>
      <c r="L19" s="11">
        <v>3316189.09</v>
      </c>
      <c r="M19" s="11">
        <v>0</v>
      </c>
      <c r="N19" s="12">
        <v>850</v>
      </c>
      <c r="O19" s="12">
        <v>150464</v>
      </c>
      <c r="P19" s="11">
        <v>0</v>
      </c>
      <c r="Q19" s="11">
        <v>331843</v>
      </c>
      <c r="R19" s="11">
        <v>0</v>
      </c>
      <c r="S19" s="6">
        <v>0</v>
      </c>
      <c r="T19" s="11">
        <f t="shared" si="0"/>
        <v>554771.47</v>
      </c>
      <c r="U19" s="13">
        <f t="shared" si="1"/>
        <v>0.16729186875167001</v>
      </c>
      <c r="V19" s="13">
        <v>0.4</v>
      </c>
      <c r="W19" s="11">
        <f t="shared" si="2"/>
        <v>1326475.6359999999</v>
      </c>
      <c r="X19" s="11">
        <f t="shared" si="3"/>
        <v>0</v>
      </c>
    </row>
    <row r="20" spans="1:24" x14ac:dyDescent="0.25">
      <c r="A20" s="7">
        <v>2010</v>
      </c>
      <c r="B20" s="7">
        <v>5001</v>
      </c>
      <c r="C20" s="8" t="s">
        <v>31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10">
        <v>444214</v>
      </c>
      <c r="J20" s="10">
        <v>24270.71</v>
      </c>
      <c r="K20" s="10">
        <v>2782770.74</v>
      </c>
      <c r="L20" s="11">
        <v>16817531.75</v>
      </c>
      <c r="M20" s="11">
        <v>0</v>
      </c>
      <c r="N20" s="12">
        <v>82037.7</v>
      </c>
      <c r="O20" s="12">
        <v>585230</v>
      </c>
      <c r="P20" s="11">
        <v>0</v>
      </c>
      <c r="Q20" s="11">
        <v>3251255.45</v>
      </c>
      <c r="R20" s="11">
        <v>0</v>
      </c>
      <c r="S20" s="6">
        <v>0</v>
      </c>
      <c r="T20" s="11">
        <f t="shared" si="0"/>
        <v>0</v>
      </c>
      <c r="U20" s="13">
        <f t="shared" si="1"/>
        <v>0</v>
      </c>
      <c r="V20" s="13">
        <v>0.4</v>
      </c>
      <c r="W20" s="11">
        <f t="shared" si="2"/>
        <v>6727012.7000000002</v>
      </c>
      <c r="X20" s="11">
        <f t="shared" si="3"/>
        <v>0</v>
      </c>
    </row>
    <row r="21" spans="1:24" x14ac:dyDescent="0.25">
      <c r="A21" s="7">
        <v>2010</v>
      </c>
      <c r="B21" s="7">
        <v>26002</v>
      </c>
      <c r="C21" s="8" t="s">
        <v>81</v>
      </c>
      <c r="D21" s="9">
        <v>0</v>
      </c>
      <c r="E21" s="9">
        <v>0</v>
      </c>
      <c r="F21" s="10">
        <v>4000</v>
      </c>
      <c r="G21" s="10">
        <v>300</v>
      </c>
      <c r="H21" s="9">
        <v>0</v>
      </c>
      <c r="I21" s="10">
        <v>131069.49</v>
      </c>
      <c r="J21" s="10">
        <v>24597.69</v>
      </c>
      <c r="K21" s="9">
        <v>0</v>
      </c>
      <c r="L21" s="11">
        <v>1865802.8999999994</v>
      </c>
      <c r="M21" s="11">
        <v>0</v>
      </c>
      <c r="N21" s="12">
        <v>0</v>
      </c>
      <c r="O21" s="12">
        <v>82517</v>
      </c>
      <c r="P21" s="11">
        <v>0</v>
      </c>
      <c r="Q21" s="11">
        <v>159967.18</v>
      </c>
      <c r="R21" s="11">
        <v>0</v>
      </c>
      <c r="S21" s="6">
        <v>0</v>
      </c>
      <c r="T21" s="11">
        <f t="shared" si="0"/>
        <v>0</v>
      </c>
      <c r="U21" s="13">
        <f t="shared" si="1"/>
        <v>0</v>
      </c>
      <c r="V21" s="13">
        <v>0.4</v>
      </c>
      <c r="W21" s="11">
        <f t="shared" si="2"/>
        <v>746321.1599999998</v>
      </c>
      <c r="X21" s="11">
        <f t="shared" si="3"/>
        <v>0</v>
      </c>
    </row>
    <row r="22" spans="1:24" x14ac:dyDescent="0.25">
      <c r="A22" s="7">
        <v>2010</v>
      </c>
      <c r="B22" s="7">
        <v>43001</v>
      </c>
      <c r="C22" s="8" t="s">
        <v>115</v>
      </c>
      <c r="D22" s="10">
        <v>4000</v>
      </c>
      <c r="E22" s="9">
        <v>0</v>
      </c>
      <c r="F22" s="9">
        <v>0</v>
      </c>
      <c r="G22" s="10">
        <v>22254.86</v>
      </c>
      <c r="H22" s="9">
        <v>0</v>
      </c>
      <c r="I22" s="9">
        <v>0</v>
      </c>
      <c r="J22" s="9">
        <v>0</v>
      </c>
      <c r="K22" s="10">
        <v>716663.82</v>
      </c>
      <c r="L22" s="11">
        <v>1909881.8000000003</v>
      </c>
      <c r="M22" s="11">
        <v>0</v>
      </c>
      <c r="N22" s="12">
        <v>1970.93</v>
      </c>
      <c r="O22" s="12">
        <v>64070.1</v>
      </c>
      <c r="P22" s="11">
        <v>0</v>
      </c>
      <c r="Q22" s="11">
        <v>0</v>
      </c>
      <c r="R22" s="11">
        <v>0</v>
      </c>
      <c r="S22" s="6">
        <v>0</v>
      </c>
      <c r="T22" s="11">
        <f t="shared" si="0"/>
        <v>676877.64999999991</v>
      </c>
      <c r="U22" s="13">
        <f t="shared" si="1"/>
        <v>0.35440813667107557</v>
      </c>
      <c r="V22" s="13">
        <v>0.4</v>
      </c>
      <c r="W22" s="11">
        <f t="shared" si="2"/>
        <v>763952.7200000002</v>
      </c>
      <c r="X22" s="11">
        <f t="shared" si="3"/>
        <v>0</v>
      </c>
    </row>
    <row r="23" spans="1:24" x14ac:dyDescent="0.25">
      <c r="A23" s="7">
        <v>2010</v>
      </c>
      <c r="B23" s="7">
        <v>41001</v>
      </c>
      <c r="C23" s="8" t="s">
        <v>110</v>
      </c>
      <c r="D23" s="9">
        <v>0</v>
      </c>
      <c r="E23" s="9">
        <v>0</v>
      </c>
      <c r="F23" s="10">
        <v>2500</v>
      </c>
      <c r="G23" s="10">
        <v>132226.63</v>
      </c>
      <c r="H23" s="9">
        <v>0</v>
      </c>
      <c r="I23" s="9">
        <v>0</v>
      </c>
      <c r="J23" s="9">
        <v>0</v>
      </c>
      <c r="K23" s="10">
        <v>1433122.74</v>
      </c>
      <c r="L23" s="11">
        <v>4406600.7600000016</v>
      </c>
      <c r="M23" s="11">
        <v>25000</v>
      </c>
      <c r="N23" s="12">
        <v>1933.59</v>
      </c>
      <c r="O23" s="12">
        <v>230032</v>
      </c>
      <c r="P23" s="11">
        <v>0</v>
      </c>
      <c r="Q23" s="11">
        <v>0</v>
      </c>
      <c r="R23" s="11">
        <v>0</v>
      </c>
      <c r="S23" s="6">
        <v>0</v>
      </c>
      <c r="T23" s="11">
        <f t="shared" si="0"/>
        <v>1360883.78</v>
      </c>
      <c r="U23" s="13">
        <f t="shared" si="1"/>
        <v>0.30882847213052256</v>
      </c>
      <c r="V23" s="13">
        <v>0.4</v>
      </c>
      <c r="W23" s="11">
        <f t="shared" si="2"/>
        <v>1762640.3040000007</v>
      </c>
      <c r="X23" s="11">
        <f t="shared" si="3"/>
        <v>0</v>
      </c>
    </row>
    <row r="24" spans="1:24" x14ac:dyDescent="0.25">
      <c r="A24" s="7">
        <v>2010</v>
      </c>
      <c r="B24" s="7">
        <v>28001</v>
      </c>
      <c r="C24" s="8" t="s">
        <v>85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10">
        <v>2432.52</v>
      </c>
      <c r="K24" s="10">
        <v>421128.67</v>
      </c>
      <c r="L24" s="11">
        <v>1916232.2900000003</v>
      </c>
      <c r="M24" s="11">
        <v>0</v>
      </c>
      <c r="N24" s="12">
        <v>725.22</v>
      </c>
      <c r="O24" s="12">
        <v>122088</v>
      </c>
      <c r="P24" s="11">
        <v>0</v>
      </c>
      <c r="Q24" s="11">
        <v>105000</v>
      </c>
      <c r="R24" s="11">
        <v>0</v>
      </c>
      <c r="S24" s="6">
        <v>0</v>
      </c>
      <c r="T24" s="11">
        <f t="shared" si="0"/>
        <v>195747.97000000003</v>
      </c>
      <c r="U24" s="13">
        <f t="shared" si="1"/>
        <v>0.10215252661252254</v>
      </c>
      <c r="V24" s="13">
        <v>0.4</v>
      </c>
      <c r="W24" s="11">
        <f t="shared" si="2"/>
        <v>766492.9160000002</v>
      </c>
      <c r="X24" s="11">
        <f t="shared" si="3"/>
        <v>0</v>
      </c>
    </row>
    <row r="25" spans="1:24" x14ac:dyDescent="0.25">
      <c r="A25" s="7">
        <v>2010</v>
      </c>
      <c r="B25" s="7">
        <v>60001</v>
      </c>
      <c r="C25" s="8" t="s">
        <v>159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10">
        <v>620809.32999999996</v>
      </c>
      <c r="L25" s="11">
        <v>1640000.3499999999</v>
      </c>
      <c r="M25" s="11">
        <v>0</v>
      </c>
      <c r="N25" s="12">
        <v>0</v>
      </c>
      <c r="O25" s="12">
        <v>79547</v>
      </c>
      <c r="P25" s="11">
        <v>0</v>
      </c>
      <c r="Q25" s="11">
        <v>620809.32999999996</v>
      </c>
      <c r="R25" s="11">
        <v>0</v>
      </c>
      <c r="S25" s="6">
        <v>0</v>
      </c>
      <c r="T25" s="11">
        <f t="shared" si="0"/>
        <v>0</v>
      </c>
      <c r="U25" s="13">
        <f t="shared" si="1"/>
        <v>0</v>
      </c>
      <c r="V25" s="13">
        <v>0.4</v>
      </c>
      <c r="W25" s="11">
        <f t="shared" si="2"/>
        <v>656000.14</v>
      </c>
      <c r="X25" s="11">
        <f t="shared" si="3"/>
        <v>0</v>
      </c>
    </row>
    <row r="26" spans="1:24" x14ac:dyDescent="0.25">
      <c r="A26" s="7">
        <v>2010</v>
      </c>
      <c r="B26" s="7">
        <v>7001</v>
      </c>
      <c r="C26" s="8" t="s">
        <v>39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10">
        <v>1139987.0900000001</v>
      </c>
      <c r="L26" s="11">
        <v>7460136.2400000002</v>
      </c>
      <c r="M26" s="11">
        <v>0</v>
      </c>
      <c r="N26" s="12">
        <v>0</v>
      </c>
      <c r="O26" s="12">
        <v>1030800</v>
      </c>
      <c r="P26" s="11">
        <v>0</v>
      </c>
      <c r="Q26" s="11">
        <v>0</v>
      </c>
      <c r="R26" s="11">
        <v>0</v>
      </c>
      <c r="S26" s="6">
        <v>0</v>
      </c>
      <c r="T26" s="11">
        <f t="shared" si="0"/>
        <v>109187.09000000008</v>
      </c>
      <c r="U26" s="13">
        <f t="shared" si="1"/>
        <v>1.4636071847395656E-2</v>
      </c>
      <c r="V26" s="13">
        <v>0.4</v>
      </c>
      <c r="W26" s="11">
        <f t="shared" si="2"/>
        <v>2984054.4960000003</v>
      </c>
      <c r="X26" s="11">
        <f t="shared" si="3"/>
        <v>0</v>
      </c>
    </row>
    <row r="27" spans="1:24" x14ac:dyDescent="0.25">
      <c r="A27" s="7">
        <v>2010</v>
      </c>
      <c r="B27" s="7">
        <v>39001</v>
      </c>
      <c r="C27" s="8" t="s">
        <v>104</v>
      </c>
      <c r="D27" s="9">
        <v>0</v>
      </c>
      <c r="E27" s="9">
        <v>0</v>
      </c>
      <c r="F27" s="10">
        <v>2000</v>
      </c>
      <c r="G27" s="9">
        <v>0</v>
      </c>
      <c r="H27" s="10">
        <v>100000</v>
      </c>
      <c r="I27" s="9">
        <v>0</v>
      </c>
      <c r="J27" s="9">
        <v>0</v>
      </c>
      <c r="K27" s="10">
        <v>902581.68</v>
      </c>
      <c r="L27" s="11">
        <v>3182086.0800000005</v>
      </c>
      <c r="M27" s="11">
        <v>0</v>
      </c>
      <c r="N27" s="12">
        <v>13000</v>
      </c>
      <c r="O27" s="12">
        <v>153381</v>
      </c>
      <c r="P27" s="11">
        <v>0</v>
      </c>
      <c r="Q27" s="11">
        <v>0</v>
      </c>
      <c r="R27" s="11">
        <v>0</v>
      </c>
      <c r="S27" s="6">
        <v>0</v>
      </c>
      <c r="T27" s="11">
        <f t="shared" si="0"/>
        <v>838200.68</v>
      </c>
      <c r="U27" s="13">
        <f t="shared" si="1"/>
        <v>0.26341232101426998</v>
      </c>
      <c r="V27" s="13">
        <v>0.4</v>
      </c>
      <c r="W27" s="11">
        <f t="shared" si="2"/>
        <v>1272834.4320000003</v>
      </c>
      <c r="X27" s="11">
        <f t="shared" si="3"/>
        <v>0</v>
      </c>
    </row>
    <row r="28" spans="1:24" x14ac:dyDescent="0.25">
      <c r="A28" s="7">
        <v>2010</v>
      </c>
      <c r="B28" s="7">
        <v>12002</v>
      </c>
      <c r="C28" s="8" t="s">
        <v>47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10">
        <v>577062.46</v>
      </c>
      <c r="L28" s="11">
        <v>2593860.8000000003</v>
      </c>
      <c r="M28" s="11">
        <v>0</v>
      </c>
      <c r="N28" s="12">
        <v>300</v>
      </c>
      <c r="O28" s="12">
        <v>99012</v>
      </c>
      <c r="P28" s="11">
        <v>0</v>
      </c>
      <c r="Q28" s="11">
        <v>18</v>
      </c>
      <c r="R28" s="11">
        <v>0</v>
      </c>
      <c r="S28" s="6">
        <v>0</v>
      </c>
      <c r="T28" s="11">
        <f t="shared" si="0"/>
        <v>477732.45999999996</v>
      </c>
      <c r="U28" s="13">
        <f t="shared" si="1"/>
        <v>0.18417814093956003</v>
      </c>
      <c r="V28" s="13">
        <v>0.4</v>
      </c>
      <c r="W28" s="11">
        <f t="shared" si="2"/>
        <v>1037544.3200000002</v>
      </c>
      <c r="X28" s="11">
        <f t="shared" si="3"/>
        <v>0</v>
      </c>
    </row>
    <row r="29" spans="1:24" x14ac:dyDescent="0.25">
      <c r="A29" s="7">
        <v>2010</v>
      </c>
      <c r="B29" s="7">
        <v>50005</v>
      </c>
      <c r="C29" s="8" t="s">
        <v>135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10">
        <v>59339</v>
      </c>
      <c r="J29" s="9">
        <v>0</v>
      </c>
      <c r="K29" s="10">
        <v>330907.69</v>
      </c>
      <c r="L29" s="11">
        <v>1674708.9099999995</v>
      </c>
      <c r="M29" s="11">
        <v>0</v>
      </c>
      <c r="N29" s="12">
        <v>3339.13</v>
      </c>
      <c r="O29" s="12">
        <v>80974</v>
      </c>
      <c r="P29" s="11">
        <v>0</v>
      </c>
      <c r="Q29" s="11">
        <v>0</v>
      </c>
      <c r="R29" s="11">
        <v>0</v>
      </c>
      <c r="S29" s="6">
        <v>0</v>
      </c>
      <c r="T29" s="11">
        <f t="shared" si="0"/>
        <v>305933.56</v>
      </c>
      <c r="U29" s="13">
        <f t="shared" si="1"/>
        <v>0.18267864831506755</v>
      </c>
      <c r="V29" s="13">
        <v>0.4</v>
      </c>
      <c r="W29" s="11">
        <f t="shared" si="2"/>
        <v>669883.56399999978</v>
      </c>
      <c r="X29" s="11">
        <f t="shared" si="3"/>
        <v>0</v>
      </c>
    </row>
    <row r="30" spans="1:24" x14ac:dyDescent="0.25">
      <c r="A30" s="7">
        <v>2010</v>
      </c>
      <c r="B30" s="7">
        <v>59003</v>
      </c>
      <c r="C30" s="8" t="s">
        <v>158</v>
      </c>
      <c r="D30" s="9">
        <v>0</v>
      </c>
      <c r="E30" s="9">
        <v>0</v>
      </c>
      <c r="F30" s="9">
        <v>0</v>
      </c>
      <c r="G30" s="10">
        <v>1500</v>
      </c>
      <c r="H30" s="9">
        <v>0</v>
      </c>
      <c r="I30" s="9">
        <v>0</v>
      </c>
      <c r="J30" s="10">
        <v>10155.02</v>
      </c>
      <c r="K30" s="10">
        <v>1122425.78</v>
      </c>
      <c r="L30" s="11">
        <v>1690355.1499999997</v>
      </c>
      <c r="M30" s="11">
        <v>0</v>
      </c>
      <c r="N30" s="12">
        <v>0</v>
      </c>
      <c r="O30" s="12">
        <v>112302</v>
      </c>
      <c r="P30" s="11">
        <v>0</v>
      </c>
      <c r="Q30" s="11">
        <v>737772</v>
      </c>
      <c r="R30" s="11">
        <v>0</v>
      </c>
      <c r="S30" s="6">
        <v>0</v>
      </c>
      <c r="T30" s="11">
        <f t="shared" si="0"/>
        <v>284006.80000000005</v>
      </c>
      <c r="U30" s="13">
        <f t="shared" si="1"/>
        <v>0.16801605272122849</v>
      </c>
      <c r="V30" s="13">
        <v>0.4</v>
      </c>
      <c r="W30" s="11">
        <f t="shared" si="2"/>
        <v>676142.05999999994</v>
      </c>
      <c r="X30" s="11">
        <f t="shared" si="3"/>
        <v>0</v>
      </c>
    </row>
    <row r="31" spans="1:24" x14ac:dyDescent="0.25">
      <c r="A31" s="7">
        <v>2010</v>
      </c>
      <c r="B31" s="7">
        <v>21002</v>
      </c>
      <c r="C31" s="8" t="s">
        <v>70</v>
      </c>
      <c r="D31" s="9">
        <v>0</v>
      </c>
      <c r="E31" s="9">
        <v>0</v>
      </c>
      <c r="F31" s="10">
        <v>2500</v>
      </c>
      <c r="G31" s="10">
        <v>4325.53</v>
      </c>
      <c r="H31" s="10">
        <v>115041.42</v>
      </c>
      <c r="I31" s="10">
        <v>119555.27</v>
      </c>
      <c r="J31" s="9">
        <v>0</v>
      </c>
      <c r="K31" s="10">
        <v>218876.19</v>
      </c>
      <c r="L31" s="11">
        <v>1318757.4500000002</v>
      </c>
      <c r="M31" s="11">
        <v>0</v>
      </c>
      <c r="N31" s="12">
        <v>0</v>
      </c>
      <c r="O31" s="12">
        <v>68362</v>
      </c>
      <c r="P31" s="11">
        <v>0</v>
      </c>
      <c r="Q31" s="11">
        <v>250000</v>
      </c>
      <c r="R31" s="11">
        <v>0</v>
      </c>
      <c r="S31" s="6">
        <v>0</v>
      </c>
      <c r="T31" s="11">
        <f t="shared" si="0"/>
        <v>141936.41000000003</v>
      </c>
      <c r="U31" s="13">
        <f t="shared" si="1"/>
        <v>0.10762889718651449</v>
      </c>
      <c r="V31" s="13">
        <v>0.4</v>
      </c>
      <c r="W31" s="11">
        <f t="shared" si="2"/>
        <v>527502.9800000001</v>
      </c>
      <c r="X31" s="11">
        <f t="shared" si="3"/>
        <v>0</v>
      </c>
    </row>
    <row r="32" spans="1:24" x14ac:dyDescent="0.25">
      <c r="A32" s="7">
        <v>2010</v>
      </c>
      <c r="B32" s="7">
        <v>16001</v>
      </c>
      <c r="C32" s="8" t="s">
        <v>58</v>
      </c>
      <c r="D32" s="9">
        <v>0</v>
      </c>
      <c r="E32" s="9">
        <v>0</v>
      </c>
      <c r="F32" s="9">
        <v>0</v>
      </c>
      <c r="G32" s="9">
        <v>0</v>
      </c>
      <c r="H32" s="10">
        <v>619761.39</v>
      </c>
      <c r="I32" s="10">
        <v>297810</v>
      </c>
      <c r="J32" s="9">
        <v>0</v>
      </c>
      <c r="K32" s="9">
        <v>0</v>
      </c>
      <c r="L32" s="11">
        <v>6771192.8099999996</v>
      </c>
      <c r="M32" s="11">
        <v>0</v>
      </c>
      <c r="N32" s="12">
        <v>34130.17</v>
      </c>
      <c r="O32" s="12">
        <v>177744</v>
      </c>
      <c r="P32" s="11">
        <v>0</v>
      </c>
      <c r="Q32" s="11">
        <v>0</v>
      </c>
      <c r="R32" s="11">
        <v>0</v>
      </c>
      <c r="S32" s="6">
        <v>0</v>
      </c>
      <c r="T32" s="11">
        <f t="shared" si="0"/>
        <v>705697.22</v>
      </c>
      <c r="U32" s="13">
        <f t="shared" si="1"/>
        <v>0.10422051768453482</v>
      </c>
      <c r="V32" s="13">
        <v>0.4</v>
      </c>
      <c r="W32" s="11">
        <f t="shared" si="2"/>
        <v>2708477.1239999998</v>
      </c>
      <c r="X32" s="11">
        <f t="shared" si="3"/>
        <v>0</v>
      </c>
    </row>
    <row r="33" spans="1:24" x14ac:dyDescent="0.25">
      <c r="A33" s="7">
        <v>2010</v>
      </c>
      <c r="B33" s="7">
        <v>61008</v>
      </c>
      <c r="C33" s="8" t="s">
        <v>169</v>
      </c>
      <c r="D33" s="9">
        <v>0</v>
      </c>
      <c r="E33" s="9">
        <v>0</v>
      </c>
      <c r="F33" s="9">
        <v>0</v>
      </c>
      <c r="G33" s="9">
        <v>0</v>
      </c>
      <c r="H33" s="10">
        <v>2471.14</v>
      </c>
      <c r="I33" s="9">
        <v>0</v>
      </c>
      <c r="J33" s="10">
        <v>5000</v>
      </c>
      <c r="K33" s="10">
        <v>1494454.96</v>
      </c>
      <c r="L33" s="11">
        <v>6733641.1099999994</v>
      </c>
      <c r="M33" s="11">
        <v>0</v>
      </c>
      <c r="N33" s="12">
        <v>32524.19</v>
      </c>
      <c r="O33" s="12">
        <v>144805</v>
      </c>
      <c r="P33" s="11">
        <v>0</v>
      </c>
      <c r="Q33" s="11">
        <v>1501926.0999999999</v>
      </c>
      <c r="R33" s="11">
        <v>0</v>
      </c>
      <c r="S33" s="6">
        <v>0</v>
      </c>
      <c r="T33" s="11">
        <f t="shared" si="0"/>
        <v>0</v>
      </c>
      <c r="U33" s="13">
        <f t="shared" si="1"/>
        <v>0</v>
      </c>
      <c r="V33" s="13">
        <v>0.4</v>
      </c>
      <c r="W33" s="11">
        <f t="shared" si="2"/>
        <v>2693456.4440000001</v>
      </c>
      <c r="X33" s="11">
        <f t="shared" si="3"/>
        <v>0</v>
      </c>
    </row>
    <row r="34" spans="1:24" x14ac:dyDescent="0.25">
      <c r="A34" s="7">
        <v>2010</v>
      </c>
      <c r="B34" s="7">
        <v>38002</v>
      </c>
      <c r="C34" s="8" t="s">
        <v>102</v>
      </c>
      <c r="D34" s="9">
        <v>0</v>
      </c>
      <c r="E34" s="9">
        <v>0</v>
      </c>
      <c r="F34" s="10">
        <v>5000</v>
      </c>
      <c r="G34" s="10">
        <v>6700.47</v>
      </c>
      <c r="H34" s="10">
        <v>200000</v>
      </c>
      <c r="I34" s="10">
        <v>44235</v>
      </c>
      <c r="J34" s="9">
        <v>0</v>
      </c>
      <c r="K34" s="10">
        <v>427982.4</v>
      </c>
      <c r="L34" s="11">
        <v>2084582.5999999999</v>
      </c>
      <c r="M34" s="11">
        <v>0</v>
      </c>
      <c r="N34" s="12">
        <v>0</v>
      </c>
      <c r="O34" s="12">
        <v>103586</v>
      </c>
      <c r="P34" s="11">
        <v>0</v>
      </c>
      <c r="Q34" s="11">
        <v>683917.87</v>
      </c>
      <c r="R34" s="11">
        <v>0</v>
      </c>
      <c r="S34" s="6">
        <v>0</v>
      </c>
      <c r="T34" s="11">
        <f t="shared" ref="T34:T65" si="4">IF((D34+F34+G34+H34+I34+J34+K34+M34-N34-O34-P34-Q34-R34-S34)&lt;0,0,(D34+F34+G34+H34+I34+J34+K34+M34-N34-O34-P34-Q34-R34-S34))</f>
        <v>0</v>
      </c>
      <c r="U34" s="13">
        <f t="shared" ref="U34:U65" si="5">T34/L34</f>
        <v>0</v>
      </c>
      <c r="V34" s="13">
        <v>0.4</v>
      </c>
      <c r="W34" s="11">
        <f t="shared" ref="W34:W65" si="6">L34*V34</f>
        <v>833833.04</v>
      </c>
      <c r="X34" s="11">
        <f t="shared" ref="X34:X65" si="7">ROUND(IF((T34-W34)&lt;0,0,T34-W34),0)</f>
        <v>0</v>
      </c>
    </row>
    <row r="35" spans="1:24" x14ac:dyDescent="0.25">
      <c r="A35" s="7">
        <v>2010</v>
      </c>
      <c r="B35" s="7">
        <v>49003</v>
      </c>
      <c r="C35" s="8" t="s">
        <v>129</v>
      </c>
      <c r="D35" s="9">
        <v>0</v>
      </c>
      <c r="E35" s="10">
        <v>17731.3</v>
      </c>
      <c r="F35" s="9">
        <v>0</v>
      </c>
      <c r="G35" s="9">
        <v>0</v>
      </c>
      <c r="H35" s="10">
        <v>529577.65</v>
      </c>
      <c r="I35" s="10">
        <v>602770</v>
      </c>
      <c r="J35" s="10">
        <v>29708.57</v>
      </c>
      <c r="K35" s="9">
        <v>0</v>
      </c>
      <c r="L35" s="11">
        <v>5737335.7399999993</v>
      </c>
      <c r="M35" s="11">
        <v>0</v>
      </c>
      <c r="N35" s="12">
        <v>10516.76</v>
      </c>
      <c r="O35" s="12">
        <v>217250</v>
      </c>
      <c r="P35" s="11">
        <v>0</v>
      </c>
      <c r="Q35" s="11">
        <v>0</v>
      </c>
      <c r="R35" s="11">
        <v>0</v>
      </c>
      <c r="S35" s="6">
        <v>0</v>
      </c>
      <c r="T35" s="11">
        <f t="shared" si="4"/>
        <v>934289.46</v>
      </c>
      <c r="U35" s="13">
        <f t="shared" si="5"/>
        <v>0.16284378365488508</v>
      </c>
      <c r="V35" s="13">
        <v>0.4</v>
      </c>
      <c r="W35" s="11">
        <f t="shared" si="6"/>
        <v>2294934.2959999996</v>
      </c>
      <c r="X35" s="11">
        <f t="shared" si="7"/>
        <v>0</v>
      </c>
    </row>
    <row r="36" spans="1:24" x14ac:dyDescent="0.25">
      <c r="A36" s="7">
        <v>2010</v>
      </c>
      <c r="B36" s="7">
        <v>5006</v>
      </c>
      <c r="C36" s="8" t="s">
        <v>34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10">
        <v>22703.08</v>
      </c>
      <c r="K36" s="10">
        <v>536488.74</v>
      </c>
      <c r="L36" s="11">
        <v>2559240.1800000002</v>
      </c>
      <c r="M36" s="11">
        <v>0</v>
      </c>
      <c r="N36" s="12">
        <v>1262</v>
      </c>
      <c r="O36" s="12">
        <v>126711</v>
      </c>
      <c r="P36" s="11">
        <v>0</v>
      </c>
      <c r="Q36" s="11">
        <v>559191.81999999995</v>
      </c>
      <c r="R36" s="11">
        <v>0</v>
      </c>
      <c r="S36" s="6">
        <v>0</v>
      </c>
      <c r="T36" s="11">
        <f t="shared" si="4"/>
        <v>0</v>
      </c>
      <c r="U36" s="13">
        <f t="shared" si="5"/>
        <v>0</v>
      </c>
      <c r="V36" s="13">
        <v>0.4</v>
      </c>
      <c r="W36" s="11">
        <f t="shared" si="6"/>
        <v>1023696.0720000002</v>
      </c>
      <c r="X36" s="11">
        <f t="shared" si="7"/>
        <v>0</v>
      </c>
    </row>
    <row r="37" spans="1:24" x14ac:dyDescent="0.25">
      <c r="A37" s="7">
        <v>2010</v>
      </c>
      <c r="B37" s="7">
        <v>19004</v>
      </c>
      <c r="C37" s="8" t="s">
        <v>66</v>
      </c>
      <c r="D37" s="9">
        <v>0</v>
      </c>
      <c r="E37" s="9">
        <v>0</v>
      </c>
      <c r="F37" s="9">
        <v>0</v>
      </c>
      <c r="G37" s="10">
        <v>17707</v>
      </c>
      <c r="H37" s="10">
        <v>350000</v>
      </c>
      <c r="I37" s="10">
        <v>175000</v>
      </c>
      <c r="J37" s="9">
        <v>0</v>
      </c>
      <c r="K37" s="10">
        <v>573103.56000000006</v>
      </c>
      <c r="L37" s="11">
        <v>3085989.86</v>
      </c>
      <c r="M37" s="11">
        <v>0</v>
      </c>
      <c r="N37" s="12">
        <v>32932.410000000003</v>
      </c>
      <c r="O37" s="12">
        <v>131598</v>
      </c>
      <c r="P37" s="11">
        <v>0</v>
      </c>
      <c r="Q37" s="11">
        <v>0</v>
      </c>
      <c r="R37" s="11">
        <v>0</v>
      </c>
      <c r="S37" s="6">
        <v>0</v>
      </c>
      <c r="T37" s="11">
        <f t="shared" si="4"/>
        <v>951280.15000000014</v>
      </c>
      <c r="U37" s="13">
        <f t="shared" si="5"/>
        <v>0.30825770438532812</v>
      </c>
      <c r="V37" s="13">
        <v>0.4</v>
      </c>
      <c r="W37" s="11">
        <f t="shared" si="6"/>
        <v>1234395.9439999999</v>
      </c>
      <c r="X37" s="11">
        <f t="shared" si="7"/>
        <v>0</v>
      </c>
    </row>
    <row r="38" spans="1:24" x14ac:dyDescent="0.25">
      <c r="A38" s="7">
        <v>2010</v>
      </c>
      <c r="B38" s="7">
        <v>56002</v>
      </c>
      <c r="C38" s="8" t="s">
        <v>151</v>
      </c>
      <c r="D38" s="9">
        <v>0</v>
      </c>
      <c r="E38" s="9">
        <v>0</v>
      </c>
      <c r="F38" s="10">
        <v>1625</v>
      </c>
      <c r="G38" s="9">
        <v>0</v>
      </c>
      <c r="H38" s="9">
        <v>0</v>
      </c>
      <c r="I38" s="9">
        <v>0</v>
      </c>
      <c r="J38" s="10">
        <v>57165.760000000002</v>
      </c>
      <c r="K38" s="10">
        <v>829469.8</v>
      </c>
      <c r="L38" s="11">
        <v>1548187.81</v>
      </c>
      <c r="M38" s="11">
        <v>1000</v>
      </c>
      <c r="N38" s="12">
        <v>2750.26</v>
      </c>
      <c r="O38" s="12">
        <v>24617</v>
      </c>
      <c r="P38" s="11">
        <v>123750</v>
      </c>
      <c r="Q38" s="11">
        <v>888275.56</v>
      </c>
      <c r="R38" s="11">
        <v>0</v>
      </c>
      <c r="S38" s="6">
        <v>0</v>
      </c>
      <c r="T38" s="11">
        <f t="shared" si="4"/>
        <v>0</v>
      </c>
      <c r="U38" s="13">
        <f t="shared" si="5"/>
        <v>0</v>
      </c>
      <c r="V38" s="13">
        <v>0.4</v>
      </c>
      <c r="W38" s="11">
        <f t="shared" si="6"/>
        <v>619275.12400000007</v>
      </c>
      <c r="X38" s="11">
        <f t="shared" si="7"/>
        <v>0</v>
      </c>
    </row>
    <row r="39" spans="1:24" x14ac:dyDescent="0.25">
      <c r="A39" s="7">
        <v>2010</v>
      </c>
      <c r="B39" s="7">
        <v>51001</v>
      </c>
      <c r="C39" s="8" t="s">
        <v>136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0">
        <v>2327351.5</v>
      </c>
      <c r="L39" s="11">
        <v>17888216.620000005</v>
      </c>
      <c r="M39" s="11">
        <v>0</v>
      </c>
      <c r="N39" s="12">
        <v>0</v>
      </c>
      <c r="O39" s="12">
        <v>685294</v>
      </c>
      <c r="P39" s="11">
        <v>0</v>
      </c>
      <c r="Q39" s="11">
        <v>0</v>
      </c>
      <c r="R39" s="11">
        <v>0</v>
      </c>
      <c r="S39" s="6">
        <v>0</v>
      </c>
      <c r="T39" s="11">
        <f t="shared" si="4"/>
        <v>1642057.5</v>
      </c>
      <c r="U39" s="13">
        <f t="shared" si="5"/>
        <v>9.1795483858580398E-2</v>
      </c>
      <c r="V39" s="13">
        <v>0.4</v>
      </c>
      <c r="W39" s="11">
        <f t="shared" si="6"/>
        <v>7155286.6480000019</v>
      </c>
      <c r="X39" s="11">
        <f t="shared" si="7"/>
        <v>0</v>
      </c>
    </row>
    <row r="40" spans="1:24" x14ac:dyDescent="0.25">
      <c r="A40" s="7">
        <v>2010</v>
      </c>
      <c r="B40" s="7">
        <v>64002</v>
      </c>
      <c r="C40" s="8" t="s">
        <v>174</v>
      </c>
      <c r="D40" s="9">
        <v>0</v>
      </c>
      <c r="E40" s="9">
        <v>0</v>
      </c>
      <c r="F40" s="9">
        <v>0</v>
      </c>
      <c r="G40" s="10">
        <v>5000</v>
      </c>
      <c r="H40" s="9">
        <v>0</v>
      </c>
      <c r="I40" s="9">
        <v>0</v>
      </c>
      <c r="J40" s="9">
        <v>0</v>
      </c>
      <c r="K40" s="10">
        <v>264203.64</v>
      </c>
      <c r="L40" s="11">
        <v>3874402.1300000004</v>
      </c>
      <c r="M40" s="11">
        <v>0</v>
      </c>
      <c r="N40" s="12">
        <v>0</v>
      </c>
      <c r="O40" s="12">
        <v>258146</v>
      </c>
      <c r="P40" s="11">
        <v>41146</v>
      </c>
      <c r="Q40" s="11">
        <v>22404</v>
      </c>
      <c r="R40" s="11">
        <v>0</v>
      </c>
      <c r="S40" s="6">
        <v>0</v>
      </c>
      <c r="T40" s="11">
        <f t="shared" si="4"/>
        <v>0</v>
      </c>
      <c r="U40" s="13">
        <f t="shared" si="5"/>
        <v>0</v>
      </c>
      <c r="V40" s="13">
        <v>0.4</v>
      </c>
      <c r="W40" s="11">
        <f t="shared" si="6"/>
        <v>1549760.8520000002</v>
      </c>
      <c r="X40" s="11">
        <f t="shared" si="7"/>
        <v>0</v>
      </c>
    </row>
    <row r="41" spans="1:24" x14ac:dyDescent="0.25">
      <c r="A41" s="7">
        <v>2010</v>
      </c>
      <c r="B41" s="7">
        <v>20001</v>
      </c>
      <c r="C41" s="8" t="s">
        <v>67</v>
      </c>
      <c r="D41" s="9">
        <v>0</v>
      </c>
      <c r="E41" s="10">
        <v>87586.81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0">
        <v>80442.47</v>
      </c>
      <c r="L41" s="11">
        <v>5968998.0699999994</v>
      </c>
      <c r="M41" s="11">
        <v>0</v>
      </c>
      <c r="N41" s="12">
        <v>0</v>
      </c>
      <c r="O41" s="12">
        <v>816465</v>
      </c>
      <c r="P41" s="11">
        <v>41832</v>
      </c>
      <c r="Q41" s="11">
        <v>0</v>
      </c>
      <c r="R41" s="11">
        <v>0</v>
      </c>
      <c r="S41" s="6">
        <v>0</v>
      </c>
      <c r="T41" s="11">
        <f t="shared" si="4"/>
        <v>0</v>
      </c>
      <c r="U41" s="13">
        <f t="shared" si="5"/>
        <v>0</v>
      </c>
      <c r="V41" s="13">
        <v>0.4</v>
      </c>
      <c r="W41" s="11">
        <f t="shared" si="6"/>
        <v>2387599.2279999997</v>
      </c>
      <c r="X41" s="11">
        <f t="shared" si="7"/>
        <v>0</v>
      </c>
    </row>
    <row r="42" spans="1:24" x14ac:dyDescent="0.25">
      <c r="A42" s="7">
        <v>2010</v>
      </c>
      <c r="B42" s="7">
        <v>23001</v>
      </c>
      <c r="C42" s="8" t="s">
        <v>74</v>
      </c>
      <c r="D42" s="9">
        <v>0</v>
      </c>
      <c r="E42" s="9">
        <v>0</v>
      </c>
      <c r="F42" s="9">
        <v>0</v>
      </c>
      <c r="G42" s="9">
        <v>0</v>
      </c>
      <c r="H42" s="10">
        <v>46036.79</v>
      </c>
      <c r="I42" s="10">
        <v>349126</v>
      </c>
      <c r="J42" s="9">
        <v>0</v>
      </c>
      <c r="K42" s="10">
        <v>749176.82</v>
      </c>
      <c r="L42" s="11">
        <v>1413221.39</v>
      </c>
      <c r="M42" s="11">
        <v>0</v>
      </c>
      <c r="N42" s="12">
        <v>0</v>
      </c>
      <c r="O42" s="12">
        <v>28490</v>
      </c>
      <c r="P42" s="11">
        <v>123750</v>
      </c>
      <c r="Q42" s="11">
        <v>1100000</v>
      </c>
      <c r="R42" s="11">
        <v>0</v>
      </c>
      <c r="S42" s="6">
        <v>0</v>
      </c>
      <c r="T42" s="11">
        <f t="shared" si="4"/>
        <v>0</v>
      </c>
      <c r="U42" s="13">
        <f t="shared" si="5"/>
        <v>0</v>
      </c>
      <c r="V42" s="13">
        <v>0.4</v>
      </c>
      <c r="W42" s="11">
        <f t="shared" si="6"/>
        <v>565288.55599999998</v>
      </c>
      <c r="X42" s="11">
        <f t="shared" si="7"/>
        <v>0</v>
      </c>
    </row>
    <row r="43" spans="1:24" x14ac:dyDescent="0.25">
      <c r="A43" s="7">
        <v>2010</v>
      </c>
      <c r="B43" s="7">
        <v>22005</v>
      </c>
      <c r="C43" s="8" t="s">
        <v>72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0">
        <v>994291.96</v>
      </c>
      <c r="L43" s="11">
        <v>1198004.5099999998</v>
      </c>
      <c r="M43" s="11">
        <v>0</v>
      </c>
      <c r="N43" s="12">
        <v>0</v>
      </c>
      <c r="O43" s="12">
        <v>20993</v>
      </c>
      <c r="P43" s="11">
        <v>123750</v>
      </c>
      <c r="Q43" s="11">
        <v>825000</v>
      </c>
      <c r="R43" s="11">
        <v>0</v>
      </c>
      <c r="S43" s="6">
        <v>0</v>
      </c>
      <c r="T43" s="11">
        <f t="shared" si="4"/>
        <v>24548.959999999963</v>
      </c>
      <c r="U43" s="13">
        <f t="shared" si="5"/>
        <v>2.0491542222992105E-2</v>
      </c>
      <c r="V43" s="13">
        <v>0.4</v>
      </c>
      <c r="W43" s="11">
        <f t="shared" si="6"/>
        <v>479201.80399999995</v>
      </c>
      <c r="X43" s="11">
        <f t="shared" si="7"/>
        <v>0</v>
      </c>
    </row>
    <row r="44" spans="1:24" x14ac:dyDescent="0.25">
      <c r="A44" s="7">
        <v>2010</v>
      </c>
      <c r="B44" s="7">
        <v>16002</v>
      </c>
      <c r="C44" s="8" t="s">
        <v>59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0">
        <v>126836.75</v>
      </c>
      <c r="L44" s="11">
        <v>369634.46</v>
      </c>
      <c r="M44" s="11">
        <v>0</v>
      </c>
      <c r="N44" s="12">
        <v>400.5</v>
      </c>
      <c r="O44" s="12">
        <v>0</v>
      </c>
      <c r="P44" s="11">
        <v>0</v>
      </c>
      <c r="Q44" s="11">
        <v>0</v>
      </c>
      <c r="R44" s="11">
        <v>0</v>
      </c>
      <c r="S44" s="6">
        <v>0</v>
      </c>
      <c r="T44" s="11">
        <f t="shared" si="4"/>
        <v>126436.25</v>
      </c>
      <c r="U44" s="13">
        <f t="shared" si="5"/>
        <v>0.3420575289435947</v>
      </c>
      <c r="V44" s="13">
        <v>0.4</v>
      </c>
      <c r="W44" s="11">
        <f t="shared" si="6"/>
        <v>147853.78400000001</v>
      </c>
      <c r="X44" s="11">
        <f t="shared" si="7"/>
        <v>0</v>
      </c>
    </row>
    <row r="45" spans="1:24" x14ac:dyDescent="0.25">
      <c r="A45" s="7">
        <v>2010</v>
      </c>
      <c r="B45" s="7">
        <v>61007</v>
      </c>
      <c r="C45" s="8" t="s">
        <v>168</v>
      </c>
      <c r="D45" s="9">
        <v>0</v>
      </c>
      <c r="E45" s="9">
        <v>0</v>
      </c>
      <c r="F45" s="10">
        <v>5000</v>
      </c>
      <c r="G45" s="9">
        <v>0</v>
      </c>
      <c r="H45" s="9">
        <v>0</v>
      </c>
      <c r="I45" s="10">
        <v>146160</v>
      </c>
      <c r="J45" s="10">
        <v>55352.79</v>
      </c>
      <c r="K45" s="10">
        <v>879626.99</v>
      </c>
      <c r="L45" s="11">
        <v>3987974</v>
      </c>
      <c r="M45" s="11">
        <v>0</v>
      </c>
      <c r="N45" s="12">
        <v>5647.73</v>
      </c>
      <c r="O45" s="12">
        <v>192180</v>
      </c>
      <c r="P45" s="11">
        <v>0</v>
      </c>
      <c r="Q45" s="11">
        <v>0</v>
      </c>
      <c r="R45" s="11">
        <v>0</v>
      </c>
      <c r="S45" s="6">
        <v>0</v>
      </c>
      <c r="T45" s="11">
        <f t="shared" si="4"/>
        <v>888312.05</v>
      </c>
      <c r="U45" s="13">
        <f t="shared" si="5"/>
        <v>0.22274770347048403</v>
      </c>
      <c r="V45" s="13">
        <v>0.4</v>
      </c>
      <c r="W45" s="11">
        <f t="shared" si="6"/>
        <v>1595189.6</v>
      </c>
      <c r="X45" s="11">
        <f t="shared" si="7"/>
        <v>0</v>
      </c>
    </row>
    <row r="46" spans="1:24" x14ac:dyDescent="0.25">
      <c r="A46" s="7">
        <v>2010</v>
      </c>
      <c r="B46" s="7">
        <v>5003</v>
      </c>
      <c r="C46" s="8" t="s">
        <v>32</v>
      </c>
      <c r="D46" s="9">
        <v>0</v>
      </c>
      <c r="E46" s="9">
        <v>0</v>
      </c>
      <c r="F46" s="9">
        <v>0</v>
      </c>
      <c r="G46" s="9">
        <v>0</v>
      </c>
      <c r="H46" s="10">
        <v>390000</v>
      </c>
      <c r="I46" s="9">
        <v>0</v>
      </c>
      <c r="J46" s="9">
        <v>0</v>
      </c>
      <c r="K46" s="10">
        <v>467335.14</v>
      </c>
      <c r="L46" s="11">
        <v>2438779.56</v>
      </c>
      <c r="M46" s="11">
        <v>0</v>
      </c>
      <c r="N46" s="12">
        <v>8888.56</v>
      </c>
      <c r="O46" s="12">
        <v>89258</v>
      </c>
      <c r="P46" s="11">
        <v>0</v>
      </c>
      <c r="Q46" s="11">
        <v>857335.14</v>
      </c>
      <c r="R46" s="11">
        <v>0</v>
      </c>
      <c r="S46" s="6">
        <v>0</v>
      </c>
      <c r="T46" s="11">
        <f t="shared" si="4"/>
        <v>0</v>
      </c>
      <c r="U46" s="13">
        <f t="shared" si="5"/>
        <v>0</v>
      </c>
      <c r="V46" s="13">
        <v>0.4</v>
      </c>
      <c r="W46" s="11">
        <f t="shared" si="6"/>
        <v>975511.82400000002</v>
      </c>
      <c r="X46" s="11">
        <f t="shared" si="7"/>
        <v>0</v>
      </c>
    </row>
    <row r="47" spans="1:24" x14ac:dyDescent="0.25">
      <c r="A47" s="7">
        <v>2010</v>
      </c>
      <c r="B47" s="7">
        <v>30002</v>
      </c>
      <c r="C47" s="8" t="s">
        <v>90</v>
      </c>
      <c r="D47" s="9">
        <v>0</v>
      </c>
      <c r="E47" s="9">
        <v>0</v>
      </c>
      <c r="F47" s="10">
        <v>5000</v>
      </c>
      <c r="G47" s="9">
        <v>0</v>
      </c>
      <c r="H47" s="9">
        <v>0</v>
      </c>
      <c r="I47" s="9">
        <v>0</v>
      </c>
      <c r="J47" s="9">
        <v>0</v>
      </c>
      <c r="K47" s="10">
        <v>728052.14</v>
      </c>
      <c r="L47" s="11">
        <v>1441393.9200000002</v>
      </c>
      <c r="M47" s="11">
        <v>3500</v>
      </c>
      <c r="N47" s="12">
        <v>2530</v>
      </c>
      <c r="O47" s="12">
        <v>84704.68</v>
      </c>
      <c r="P47" s="11">
        <v>0</v>
      </c>
      <c r="Q47" s="11">
        <v>462500</v>
      </c>
      <c r="R47" s="11">
        <v>0</v>
      </c>
      <c r="S47" s="6">
        <v>0</v>
      </c>
      <c r="T47" s="11">
        <f t="shared" si="4"/>
        <v>186817.45999999996</v>
      </c>
      <c r="U47" s="13">
        <f t="shared" si="5"/>
        <v>0.1296088858207477</v>
      </c>
      <c r="V47" s="13">
        <v>0.4</v>
      </c>
      <c r="W47" s="11">
        <f t="shared" si="6"/>
        <v>576557.56800000009</v>
      </c>
      <c r="X47" s="11">
        <f t="shared" si="7"/>
        <v>0</v>
      </c>
    </row>
    <row r="48" spans="1:24" x14ac:dyDescent="0.25">
      <c r="A48" s="7">
        <v>2010</v>
      </c>
      <c r="B48" s="7">
        <v>28002</v>
      </c>
      <c r="C48" s="8" t="s">
        <v>86</v>
      </c>
      <c r="D48" s="9">
        <v>0</v>
      </c>
      <c r="E48" s="9">
        <v>0</v>
      </c>
      <c r="F48" s="9">
        <v>0</v>
      </c>
      <c r="G48" s="10">
        <v>42680.58</v>
      </c>
      <c r="H48" s="9">
        <v>0</v>
      </c>
      <c r="I48" s="9">
        <v>0</v>
      </c>
      <c r="J48" s="9">
        <v>0</v>
      </c>
      <c r="K48" s="10">
        <v>522451.08</v>
      </c>
      <c r="L48" s="11">
        <v>1916768.3599999999</v>
      </c>
      <c r="M48" s="11">
        <v>0</v>
      </c>
      <c r="N48" s="12">
        <v>736.72</v>
      </c>
      <c r="O48" s="12">
        <v>77246.84</v>
      </c>
      <c r="P48" s="11">
        <v>0</v>
      </c>
      <c r="Q48" s="11">
        <v>565131.66</v>
      </c>
      <c r="R48" s="11">
        <v>0</v>
      </c>
      <c r="S48" s="6">
        <v>0</v>
      </c>
      <c r="T48" s="11">
        <f t="shared" si="4"/>
        <v>0</v>
      </c>
      <c r="U48" s="13">
        <f t="shared" si="5"/>
        <v>0</v>
      </c>
      <c r="V48" s="13">
        <v>0.4</v>
      </c>
      <c r="W48" s="11">
        <f t="shared" si="6"/>
        <v>766707.34400000004</v>
      </c>
      <c r="X48" s="11">
        <f t="shared" si="7"/>
        <v>0</v>
      </c>
    </row>
    <row r="49" spans="1:24" x14ac:dyDescent="0.25">
      <c r="A49" s="7">
        <v>2010</v>
      </c>
      <c r="B49" s="7">
        <v>17001</v>
      </c>
      <c r="C49" s="8" t="s">
        <v>60</v>
      </c>
      <c r="D49" s="9">
        <v>0</v>
      </c>
      <c r="E49" s="9">
        <v>0</v>
      </c>
      <c r="F49" s="10">
        <v>2000</v>
      </c>
      <c r="G49" s="9">
        <v>0</v>
      </c>
      <c r="H49" s="9">
        <v>0</v>
      </c>
      <c r="I49" s="10">
        <v>53000</v>
      </c>
      <c r="J49" s="9">
        <v>0</v>
      </c>
      <c r="K49" s="10">
        <v>861036.13</v>
      </c>
      <c r="L49" s="11">
        <v>1459331.3800000001</v>
      </c>
      <c r="M49" s="11">
        <v>0</v>
      </c>
      <c r="N49" s="12">
        <v>3785</v>
      </c>
      <c r="O49" s="12">
        <v>104833</v>
      </c>
      <c r="P49" s="11">
        <v>0</v>
      </c>
      <c r="Q49" s="11">
        <v>362500</v>
      </c>
      <c r="R49" s="11">
        <v>0</v>
      </c>
      <c r="S49" s="6">
        <v>0</v>
      </c>
      <c r="T49" s="11">
        <f t="shared" si="4"/>
        <v>444918.13</v>
      </c>
      <c r="U49" s="13">
        <f t="shared" si="5"/>
        <v>0.30487806683085233</v>
      </c>
      <c r="V49" s="13">
        <v>0.4</v>
      </c>
      <c r="W49" s="11">
        <f t="shared" si="6"/>
        <v>583732.55200000003</v>
      </c>
      <c r="X49" s="11">
        <f t="shared" si="7"/>
        <v>0</v>
      </c>
    </row>
    <row r="50" spans="1:24" x14ac:dyDescent="0.25">
      <c r="A50" s="7">
        <v>2010</v>
      </c>
      <c r="B50" s="7">
        <v>44001</v>
      </c>
      <c r="C50" s="8" t="s">
        <v>119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0">
        <v>1727619.02</v>
      </c>
      <c r="L50" s="11">
        <v>1559445.0099999998</v>
      </c>
      <c r="M50" s="11">
        <v>0</v>
      </c>
      <c r="N50" s="12">
        <v>3218.95</v>
      </c>
      <c r="O50" s="12">
        <v>18997</v>
      </c>
      <c r="P50" s="11">
        <v>123750</v>
      </c>
      <c r="Q50" s="11">
        <v>1727619.02</v>
      </c>
      <c r="R50" s="11">
        <v>0</v>
      </c>
      <c r="S50" s="6">
        <v>0</v>
      </c>
      <c r="T50" s="11">
        <f t="shared" si="4"/>
        <v>0</v>
      </c>
      <c r="U50" s="13">
        <f t="shared" si="5"/>
        <v>0</v>
      </c>
      <c r="V50" s="13">
        <v>0.4</v>
      </c>
      <c r="W50" s="11">
        <f t="shared" si="6"/>
        <v>623778.00399999996</v>
      </c>
      <c r="X50" s="11">
        <f t="shared" si="7"/>
        <v>0</v>
      </c>
    </row>
    <row r="51" spans="1:24" x14ac:dyDescent="0.25">
      <c r="A51" s="7">
        <v>2010</v>
      </c>
      <c r="B51" s="7">
        <v>46002</v>
      </c>
      <c r="C51" s="8" t="s">
        <v>124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0">
        <v>570952.22</v>
      </c>
      <c r="L51" s="11">
        <v>1550210.08</v>
      </c>
      <c r="M51" s="11">
        <v>0</v>
      </c>
      <c r="N51" s="12">
        <v>248.73</v>
      </c>
      <c r="O51" s="12">
        <v>65901</v>
      </c>
      <c r="P51" s="11">
        <v>123750</v>
      </c>
      <c r="Q51" s="11">
        <v>525058.01</v>
      </c>
      <c r="R51" s="11">
        <v>0</v>
      </c>
      <c r="S51" s="6">
        <v>0</v>
      </c>
      <c r="T51" s="11">
        <f t="shared" si="4"/>
        <v>0</v>
      </c>
      <c r="U51" s="13">
        <f t="shared" si="5"/>
        <v>0</v>
      </c>
      <c r="V51" s="13">
        <v>0.4</v>
      </c>
      <c r="W51" s="11">
        <f t="shared" si="6"/>
        <v>620084.03200000001</v>
      </c>
      <c r="X51" s="11">
        <f t="shared" si="7"/>
        <v>0</v>
      </c>
    </row>
    <row r="52" spans="1:24" x14ac:dyDescent="0.25">
      <c r="A52" s="7">
        <v>2010</v>
      </c>
      <c r="B52" s="7">
        <v>24004</v>
      </c>
      <c r="C52" s="8" t="s">
        <v>77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10">
        <v>568452.17000000004</v>
      </c>
      <c r="K52" s="10">
        <v>444242.46</v>
      </c>
      <c r="L52" s="11">
        <v>2412926.29</v>
      </c>
      <c r="M52" s="11">
        <v>10000</v>
      </c>
      <c r="N52" s="12">
        <v>0</v>
      </c>
      <c r="O52" s="12">
        <v>113497</v>
      </c>
      <c r="P52" s="11">
        <v>0</v>
      </c>
      <c r="Q52" s="11">
        <v>15682</v>
      </c>
      <c r="R52" s="11">
        <v>0</v>
      </c>
      <c r="S52" s="6">
        <v>0</v>
      </c>
      <c r="T52" s="11">
        <f t="shared" si="4"/>
        <v>893515.63000000012</v>
      </c>
      <c r="U52" s="13">
        <f t="shared" si="5"/>
        <v>0.37030374019423534</v>
      </c>
      <c r="V52" s="13">
        <v>0.4</v>
      </c>
      <c r="W52" s="11">
        <f t="shared" si="6"/>
        <v>965170.51600000006</v>
      </c>
      <c r="X52" s="11">
        <f t="shared" si="7"/>
        <v>0</v>
      </c>
    </row>
    <row r="53" spans="1:24" x14ac:dyDescent="0.25">
      <c r="A53" s="7">
        <v>2010</v>
      </c>
      <c r="B53" s="7">
        <v>50003</v>
      </c>
      <c r="C53" s="8" t="s">
        <v>134</v>
      </c>
      <c r="D53" s="9">
        <v>0</v>
      </c>
      <c r="E53" s="9">
        <v>0</v>
      </c>
      <c r="F53" s="9">
        <v>0</v>
      </c>
      <c r="G53" s="10">
        <v>4000</v>
      </c>
      <c r="H53" s="9">
        <v>0</v>
      </c>
      <c r="I53" s="9">
        <v>0</v>
      </c>
      <c r="J53" s="9">
        <v>0</v>
      </c>
      <c r="K53" s="10">
        <v>990789.36</v>
      </c>
      <c r="L53" s="11">
        <v>4121461.2299999986</v>
      </c>
      <c r="M53" s="11">
        <v>0</v>
      </c>
      <c r="N53" s="12">
        <v>1220</v>
      </c>
      <c r="O53" s="12">
        <v>166440</v>
      </c>
      <c r="P53" s="11">
        <v>0</v>
      </c>
      <c r="Q53" s="11">
        <v>0</v>
      </c>
      <c r="R53" s="11">
        <v>0</v>
      </c>
      <c r="S53" s="6">
        <v>0</v>
      </c>
      <c r="T53" s="11">
        <f t="shared" si="4"/>
        <v>827129.36</v>
      </c>
      <c r="U53" s="13">
        <f t="shared" si="5"/>
        <v>0.20068837575842011</v>
      </c>
      <c r="V53" s="13">
        <v>0.4</v>
      </c>
      <c r="W53" s="11">
        <f t="shared" si="6"/>
        <v>1648584.4919999996</v>
      </c>
      <c r="X53" s="11">
        <f t="shared" si="7"/>
        <v>0</v>
      </c>
    </row>
    <row r="54" spans="1:24" x14ac:dyDescent="0.25">
      <c r="A54" s="7">
        <v>2010</v>
      </c>
      <c r="B54" s="7">
        <v>14001</v>
      </c>
      <c r="C54" s="8" t="s">
        <v>51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10">
        <v>92300</v>
      </c>
      <c r="J54" s="10">
        <v>8288.1200000000008</v>
      </c>
      <c r="K54" s="10">
        <v>279736.5</v>
      </c>
      <c r="L54" s="11">
        <v>1524829.0500000003</v>
      </c>
      <c r="M54" s="11">
        <v>0</v>
      </c>
      <c r="N54" s="12">
        <v>0</v>
      </c>
      <c r="O54" s="12">
        <v>103678</v>
      </c>
      <c r="P54" s="11">
        <v>0</v>
      </c>
      <c r="Q54" s="11">
        <v>0</v>
      </c>
      <c r="R54" s="11">
        <v>0</v>
      </c>
      <c r="S54" s="6">
        <v>0</v>
      </c>
      <c r="T54" s="11">
        <f t="shared" si="4"/>
        <v>276646.62</v>
      </c>
      <c r="U54" s="13">
        <f t="shared" si="5"/>
        <v>0.18142795744873824</v>
      </c>
      <c r="V54" s="13">
        <v>0.4</v>
      </c>
      <c r="W54" s="11">
        <f t="shared" si="6"/>
        <v>609931.62000000011</v>
      </c>
      <c r="X54" s="11">
        <f t="shared" si="7"/>
        <v>0</v>
      </c>
    </row>
    <row r="55" spans="1:24" x14ac:dyDescent="0.25">
      <c r="A55" s="7">
        <v>2010</v>
      </c>
      <c r="B55" s="7">
        <v>6002</v>
      </c>
      <c r="C55" s="8" t="s">
        <v>36</v>
      </c>
      <c r="D55" s="9">
        <v>0</v>
      </c>
      <c r="E55" s="9">
        <v>0</v>
      </c>
      <c r="F55" s="9">
        <v>0</v>
      </c>
      <c r="G55" s="9">
        <v>0</v>
      </c>
      <c r="H55" s="10">
        <v>227</v>
      </c>
      <c r="I55" s="9">
        <v>0</v>
      </c>
      <c r="J55" s="9">
        <v>0</v>
      </c>
      <c r="K55" s="10">
        <v>923107.723</v>
      </c>
      <c r="L55" s="11">
        <v>1472508.4899999998</v>
      </c>
      <c r="M55" s="11">
        <v>0</v>
      </c>
      <c r="N55" s="12">
        <v>0</v>
      </c>
      <c r="O55" s="12">
        <v>80598</v>
      </c>
      <c r="P55" s="11">
        <v>0</v>
      </c>
      <c r="Q55" s="11">
        <v>923334.723</v>
      </c>
      <c r="R55" s="11">
        <v>0</v>
      </c>
      <c r="S55" s="6">
        <v>0</v>
      </c>
      <c r="T55" s="11">
        <f t="shared" si="4"/>
        <v>0</v>
      </c>
      <c r="U55" s="13">
        <f t="shared" si="5"/>
        <v>0</v>
      </c>
      <c r="V55" s="13">
        <v>0.4</v>
      </c>
      <c r="W55" s="11">
        <f t="shared" si="6"/>
        <v>589003.39599999995</v>
      </c>
      <c r="X55" s="11">
        <f t="shared" si="7"/>
        <v>0</v>
      </c>
    </row>
    <row r="56" spans="1:24" x14ac:dyDescent="0.25">
      <c r="A56" s="7">
        <v>2010</v>
      </c>
      <c r="B56" s="7">
        <v>33001</v>
      </c>
      <c r="C56" s="8" t="s">
        <v>93</v>
      </c>
      <c r="D56" s="9">
        <v>0</v>
      </c>
      <c r="E56" s="9">
        <v>0</v>
      </c>
      <c r="F56" s="10">
        <v>4500</v>
      </c>
      <c r="G56" s="9">
        <v>0</v>
      </c>
      <c r="H56" s="10">
        <v>334942</v>
      </c>
      <c r="I56" s="9">
        <v>0</v>
      </c>
      <c r="J56" s="10">
        <v>13578.7</v>
      </c>
      <c r="K56" s="10">
        <v>355971.6</v>
      </c>
      <c r="L56" s="11">
        <v>2699938.61</v>
      </c>
      <c r="M56" s="11">
        <v>30645</v>
      </c>
      <c r="N56" s="12">
        <v>0</v>
      </c>
      <c r="O56" s="12">
        <v>127506</v>
      </c>
      <c r="P56" s="11">
        <v>0</v>
      </c>
      <c r="Q56" s="11">
        <v>708992.3</v>
      </c>
      <c r="R56" s="11">
        <v>0</v>
      </c>
      <c r="S56" s="6">
        <v>0</v>
      </c>
      <c r="T56" s="11">
        <f t="shared" si="4"/>
        <v>0</v>
      </c>
      <c r="U56" s="13">
        <f t="shared" si="5"/>
        <v>0</v>
      </c>
      <c r="V56" s="13">
        <v>0.4</v>
      </c>
      <c r="W56" s="11">
        <f t="shared" si="6"/>
        <v>1079975.4439999999</v>
      </c>
      <c r="X56" s="11">
        <f t="shared" si="7"/>
        <v>0</v>
      </c>
    </row>
    <row r="57" spans="1:24" x14ac:dyDescent="0.25">
      <c r="A57" s="7">
        <v>2010</v>
      </c>
      <c r="B57" s="7">
        <v>49004</v>
      </c>
      <c r="C57" s="8" t="s">
        <v>130</v>
      </c>
      <c r="D57" s="9">
        <v>0</v>
      </c>
      <c r="E57" s="9">
        <v>0</v>
      </c>
      <c r="F57" s="10">
        <v>10000</v>
      </c>
      <c r="G57" s="9">
        <v>0</v>
      </c>
      <c r="H57" s="9">
        <v>0</v>
      </c>
      <c r="I57" s="9">
        <v>0</v>
      </c>
      <c r="J57" s="10">
        <v>24177.75</v>
      </c>
      <c r="K57" s="10">
        <v>1025683.79</v>
      </c>
      <c r="L57" s="11">
        <v>3174563.8099999996</v>
      </c>
      <c r="M57" s="11">
        <v>0</v>
      </c>
      <c r="N57" s="12">
        <v>400</v>
      </c>
      <c r="O57" s="12">
        <v>117563</v>
      </c>
      <c r="P57" s="11">
        <v>0</v>
      </c>
      <c r="Q57" s="11">
        <v>0</v>
      </c>
      <c r="R57" s="11">
        <v>0</v>
      </c>
      <c r="S57" s="6">
        <v>0</v>
      </c>
      <c r="T57" s="11">
        <f t="shared" si="4"/>
        <v>941898.54</v>
      </c>
      <c r="U57" s="13">
        <f t="shared" si="5"/>
        <v>0.29670171915681232</v>
      </c>
      <c r="V57" s="13">
        <v>0.4</v>
      </c>
      <c r="W57" s="11">
        <f t="shared" si="6"/>
        <v>1269825.524</v>
      </c>
      <c r="X57" s="11">
        <f t="shared" si="7"/>
        <v>0</v>
      </c>
    </row>
    <row r="58" spans="1:24" x14ac:dyDescent="0.25">
      <c r="A58" s="7">
        <v>2010</v>
      </c>
      <c r="B58" s="7">
        <v>63001</v>
      </c>
      <c r="C58" s="8" t="s">
        <v>172</v>
      </c>
      <c r="D58" s="9">
        <v>0</v>
      </c>
      <c r="E58" s="9">
        <v>0</v>
      </c>
      <c r="F58" s="9">
        <v>0</v>
      </c>
      <c r="G58" s="10">
        <v>2000</v>
      </c>
      <c r="H58" s="9">
        <v>0</v>
      </c>
      <c r="I58" s="9">
        <v>0</v>
      </c>
      <c r="J58" s="9">
        <v>0</v>
      </c>
      <c r="K58" s="10">
        <v>567579.9</v>
      </c>
      <c r="L58" s="11">
        <v>1858742.48</v>
      </c>
      <c r="M58" s="11">
        <v>0</v>
      </c>
      <c r="N58" s="12">
        <v>2600</v>
      </c>
      <c r="O58" s="12">
        <v>97947</v>
      </c>
      <c r="P58" s="11">
        <v>0</v>
      </c>
      <c r="Q58" s="11">
        <v>0</v>
      </c>
      <c r="R58" s="11">
        <v>0</v>
      </c>
      <c r="S58" s="6">
        <v>0</v>
      </c>
      <c r="T58" s="11">
        <f t="shared" si="4"/>
        <v>469032.9</v>
      </c>
      <c r="U58" s="13">
        <f t="shared" si="5"/>
        <v>0.25233882856112483</v>
      </c>
      <c r="V58" s="13">
        <v>0.4</v>
      </c>
      <c r="W58" s="11">
        <f t="shared" si="6"/>
        <v>743496.99200000009</v>
      </c>
      <c r="X58" s="11">
        <f t="shared" si="7"/>
        <v>0</v>
      </c>
    </row>
    <row r="59" spans="1:24" x14ac:dyDescent="0.25">
      <c r="A59" s="7">
        <v>2010</v>
      </c>
      <c r="B59" s="7">
        <v>53001</v>
      </c>
      <c r="C59" s="8" t="s">
        <v>143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10">
        <v>653733.78</v>
      </c>
      <c r="L59" s="11">
        <v>1557933.5600000003</v>
      </c>
      <c r="M59" s="11">
        <v>0</v>
      </c>
      <c r="N59" s="12">
        <v>5310.85</v>
      </c>
      <c r="O59" s="12">
        <v>78749.06</v>
      </c>
      <c r="P59" s="11">
        <v>0</v>
      </c>
      <c r="Q59" s="11">
        <v>0</v>
      </c>
      <c r="R59" s="11">
        <v>0</v>
      </c>
      <c r="S59" s="6">
        <v>0</v>
      </c>
      <c r="T59" s="11">
        <f t="shared" si="4"/>
        <v>569673.87000000011</v>
      </c>
      <c r="U59" s="13">
        <f t="shared" si="5"/>
        <v>0.36565992583149698</v>
      </c>
      <c r="V59" s="13">
        <v>0.4</v>
      </c>
      <c r="W59" s="11">
        <f t="shared" si="6"/>
        <v>623173.42400000012</v>
      </c>
      <c r="X59" s="11">
        <f t="shared" si="7"/>
        <v>0</v>
      </c>
    </row>
    <row r="60" spans="1:24" x14ac:dyDescent="0.25">
      <c r="A60" s="7">
        <v>2010</v>
      </c>
      <c r="B60" s="7">
        <v>25003</v>
      </c>
      <c r="C60" s="8" t="s">
        <v>79</v>
      </c>
      <c r="D60" s="9">
        <v>0</v>
      </c>
      <c r="E60" s="9">
        <v>0</v>
      </c>
      <c r="F60" s="9">
        <v>0</v>
      </c>
      <c r="G60" s="9">
        <v>0</v>
      </c>
      <c r="H60" s="10">
        <v>202820.67</v>
      </c>
      <c r="I60" s="9">
        <v>0</v>
      </c>
      <c r="J60" s="10">
        <v>7000</v>
      </c>
      <c r="K60" s="10">
        <v>265270.46999999997</v>
      </c>
      <c r="L60" s="11">
        <v>1163845.1100000003</v>
      </c>
      <c r="M60" s="11">
        <v>12000</v>
      </c>
      <c r="N60" s="12">
        <v>0</v>
      </c>
      <c r="O60" s="12">
        <v>33556</v>
      </c>
      <c r="P60" s="11">
        <v>0</v>
      </c>
      <c r="Q60" s="11">
        <v>475091.14</v>
      </c>
      <c r="R60" s="11">
        <v>0</v>
      </c>
      <c r="S60" s="6">
        <v>0</v>
      </c>
      <c r="T60" s="11">
        <f t="shared" si="4"/>
        <v>0</v>
      </c>
      <c r="U60" s="13">
        <f t="shared" si="5"/>
        <v>0</v>
      </c>
      <c r="V60" s="13">
        <v>0.4</v>
      </c>
      <c r="W60" s="11">
        <f t="shared" si="6"/>
        <v>465538.04400000017</v>
      </c>
      <c r="X60" s="11">
        <f t="shared" si="7"/>
        <v>0</v>
      </c>
    </row>
    <row r="61" spans="1:24" x14ac:dyDescent="0.25">
      <c r="A61" s="7">
        <v>2010</v>
      </c>
      <c r="B61" s="7">
        <v>61004</v>
      </c>
      <c r="C61" s="8" t="s">
        <v>166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11">
        <v>434628.97000000003</v>
      </c>
      <c r="M61" s="11">
        <v>0</v>
      </c>
      <c r="N61" s="12">
        <v>0</v>
      </c>
      <c r="O61" s="12">
        <v>11188</v>
      </c>
      <c r="P61" s="11">
        <v>0</v>
      </c>
      <c r="Q61" s="11">
        <v>0</v>
      </c>
      <c r="R61" s="11">
        <v>0</v>
      </c>
      <c r="S61" s="6">
        <v>0</v>
      </c>
      <c r="T61" s="11">
        <f t="shared" si="4"/>
        <v>0</v>
      </c>
      <c r="U61" s="13">
        <f t="shared" si="5"/>
        <v>0</v>
      </c>
      <c r="V61" s="13">
        <v>0.4</v>
      </c>
      <c r="W61" s="11">
        <f t="shared" si="6"/>
        <v>173851.58800000002</v>
      </c>
      <c r="X61" s="11">
        <f t="shared" si="7"/>
        <v>0</v>
      </c>
    </row>
    <row r="62" spans="1:24" x14ac:dyDescent="0.25">
      <c r="A62" s="7">
        <v>2010</v>
      </c>
      <c r="B62" s="7">
        <v>61005</v>
      </c>
      <c r="C62" s="8" t="s">
        <v>167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11">
        <v>317520.03000000003</v>
      </c>
      <c r="M62" s="11">
        <v>0</v>
      </c>
      <c r="N62" s="12">
        <v>0</v>
      </c>
      <c r="O62" s="12">
        <v>0</v>
      </c>
      <c r="P62" s="11">
        <v>0</v>
      </c>
      <c r="Q62" s="11">
        <v>0</v>
      </c>
      <c r="R62" s="11">
        <v>0</v>
      </c>
      <c r="S62" s="6">
        <v>0</v>
      </c>
      <c r="T62" s="11">
        <f t="shared" si="4"/>
        <v>0</v>
      </c>
      <c r="U62" s="13">
        <f t="shared" si="5"/>
        <v>0</v>
      </c>
      <c r="V62" s="13">
        <v>0.4</v>
      </c>
      <c r="W62" s="11">
        <f t="shared" si="6"/>
        <v>127008.01200000002</v>
      </c>
      <c r="X62" s="11">
        <f t="shared" si="7"/>
        <v>0</v>
      </c>
    </row>
    <row r="63" spans="1:24" x14ac:dyDescent="0.25">
      <c r="A63" s="7">
        <v>2010</v>
      </c>
      <c r="B63" s="7">
        <v>26004</v>
      </c>
      <c r="C63" s="8" t="s">
        <v>82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10">
        <v>14819.85</v>
      </c>
      <c r="K63" s="10">
        <v>861546.34</v>
      </c>
      <c r="L63" s="11">
        <v>2711833.629999999</v>
      </c>
      <c r="M63" s="11">
        <v>0</v>
      </c>
      <c r="N63" s="12">
        <v>0</v>
      </c>
      <c r="O63" s="12">
        <v>225672</v>
      </c>
      <c r="P63" s="11">
        <v>0</v>
      </c>
      <c r="Q63" s="11">
        <v>0</v>
      </c>
      <c r="R63" s="11">
        <v>0</v>
      </c>
      <c r="S63" s="6">
        <v>0</v>
      </c>
      <c r="T63" s="11">
        <f t="shared" si="4"/>
        <v>650694.18999999994</v>
      </c>
      <c r="U63" s="13">
        <f t="shared" si="5"/>
        <v>0.23994620569699188</v>
      </c>
      <c r="V63" s="13">
        <v>0.4</v>
      </c>
      <c r="W63" s="11">
        <f t="shared" si="6"/>
        <v>1084733.4519999996</v>
      </c>
      <c r="X63" s="11">
        <f t="shared" si="7"/>
        <v>0</v>
      </c>
    </row>
    <row r="64" spans="1:24" x14ac:dyDescent="0.25">
      <c r="A64" s="7">
        <v>2010</v>
      </c>
      <c r="B64" s="7">
        <v>6006</v>
      </c>
      <c r="C64" s="8" t="s">
        <v>38</v>
      </c>
      <c r="D64" s="9">
        <v>0</v>
      </c>
      <c r="E64" s="9">
        <v>0</v>
      </c>
      <c r="F64" s="9">
        <v>0</v>
      </c>
      <c r="G64" s="10">
        <v>32052.21</v>
      </c>
      <c r="H64" s="9">
        <v>0</v>
      </c>
      <c r="I64" s="9">
        <v>0</v>
      </c>
      <c r="J64" s="9">
        <v>0</v>
      </c>
      <c r="K64" s="10">
        <v>1398614.39</v>
      </c>
      <c r="L64" s="11">
        <v>3942528.0300000007</v>
      </c>
      <c r="M64" s="11">
        <v>0</v>
      </c>
      <c r="N64" s="12">
        <v>6045.63</v>
      </c>
      <c r="O64" s="12">
        <v>133395</v>
      </c>
      <c r="P64" s="11">
        <v>0</v>
      </c>
      <c r="Q64" s="11">
        <v>539067</v>
      </c>
      <c r="R64" s="11">
        <v>154040</v>
      </c>
      <c r="S64" s="6">
        <v>0</v>
      </c>
      <c r="T64" s="11">
        <f t="shared" si="4"/>
        <v>598118.97</v>
      </c>
      <c r="U64" s="13">
        <f t="shared" si="5"/>
        <v>0.15170950350859011</v>
      </c>
      <c r="V64" s="13">
        <v>0.4</v>
      </c>
      <c r="W64" s="11">
        <f t="shared" si="6"/>
        <v>1577011.2120000003</v>
      </c>
      <c r="X64" s="11">
        <f t="shared" si="7"/>
        <v>0</v>
      </c>
    </row>
    <row r="65" spans="1:24" x14ac:dyDescent="0.25">
      <c r="A65" s="7">
        <v>2010</v>
      </c>
      <c r="B65" s="7">
        <v>27001</v>
      </c>
      <c r="C65" s="8" t="s">
        <v>84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10">
        <v>753389.81</v>
      </c>
      <c r="L65" s="11">
        <v>2090095.9900000002</v>
      </c>
      <c r="M65" s="11">
        <v>0</v>
      </c>
      <c r="N65" s="12">
        <v>0</v>
      </c>
      <c r="O65" s="12">
        <v>100596</v>
      </c>
      <c r="P65" s="11">
        <v>0</v>
      </c>
      <c r="Q65" s="11">
        <v>0</v>
      </c>
      <c r="R65" s="11">
        <v>0</v>
      </c>
      <c r="S65" s="6">
        <v>0</v>
      </c>
      <c r="T65" s="11">
        <f t="shared" si="4"/>
        <v>652793.81000000006</v>
      </c>
      <c r="U65" s="13">
        <f t="shared" si="5"/>
        <v>0.31232719125019709</v>
      </c>
      <c r="V65" s="13">
        <v>0.4</v>
      </c>
      <c r="W65" s="11">
        <f t="shared" si="6"/>
        <v>836038.39600000018</v>
      </c>
      <c r="X65" s="11">
        <f t="shared" si="7"/>
        <v>0</v>
      </c>
    </row>
    <row r="66" spans="1:24" x14ac:dyDescent="0.25">
      <c r="A66" s="7">
        <v>2010</v>
      </c>
      <c r="B66" s="7">
        <v>28003</v>
      </c>
      <c r="C66" s="8" t="s">
        <v>87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10">
        <v>516237</v>
      </c>
      <c r="J66" s="10">
        <v>10265.120000000001</v>
      </c>
      <c r="K66" s="10">
        <v>709066.99</v>
      </c>
      <c r="L66" s="11">
        <v>3797035.95</v>
      </c>
      <c r="M66" s="11">
        <v>0</v>
      </c>
      <c r="N66" s="12">
        <v>3975</v>
      </c>
      <c r="O66" s="12">
        <v>202739</v>
      </c>
      <c r="P66" s="11">
        <v>0</v>
      </c>
      <c r="Q66" s="11">
        <v>0</v>
      </c>
      <c r="R66" s="11">
        <v>0</v>
      </c>
      <c r="S66" s="6">
        <v>0</v>
      </c>
      <c r="T66" s="11">
        <f t="shared" ref="T66:T97" si="8">IF((D66+F66+G66+H66+I66+J66+K66+M66-N66-O66-P66-Q66-R66-S66)&lt;0,0,(D66+F66+G66+H66+I66+J66+K66+M66-N66-O66-P66-Q66-R66-S66))</f>
        <v>1028855.1099999999</v>
      </c>
      <c r="U66" s="13">
        <f t="shared" ref="U66:U97" si="9">T66/L66</f>
        <v>0.27096269920752258</v>
      </c>
      <c r="V66" s="13">
        <v>0.4</v>
      </c>
      <c r="W66" s="11">
        <f t="shared" ref="W66:W97" si="10">L66*V66</f>
        <v>1518814.3800000001</v>
      </c>
      <c r="X66" s="11">
        <f t="shared" ref="X66:X97" si="11">ROUND(IF((T66-W66)&lt;0,0,T66-W66),0)</f>
        <v>0</v>
      </c>
    </row>
    <row r="67" spans="1:24" x14ac:dyDescent="0.25">
      <c r="A67" s="7">
        <v>2010</v>
      </c>
      <c r="B67" s="7">
        <v>30001</v>
      </c>
      <c r="C67" s="8" t="s">
        <v>89</v>
      </c>
      <c r="D67" s="9">
        <v>0</v>
      </c>
      <c r="E67" s="9">
        <v>0</v>
      </c>
      <c r="F67" s="9">
        <v>0</v>
      </c>
      <c r="G67" s="9">
        <v>0</v>
      </c>
      <c r="H67" s="10">
        <v>250000</v>
      </c>
      <c r="I67" s="10">
        <v>123348</v>
      </c>
      <c r="J67" s="9">
        <v>0</v>
      </c>
      <c r="K67" s="10">
        <v>203245.72</v>
      </c>
      <c r="L67" s="11">
        <v>2194205.9300000006</v>
      </c>
      <c r="M67" s="11">
        <v>17702</v>
      </c>
      <c r="N67" s="12">
        <v>28.15</v>
      </c>
      <c r="O67" s="12">
        <v>145088.76</v>
      </c>
      <c r="P67" s="11">
        <v>0</v>
      </c>
      <c r="Q67" s="11">
        <v>0</v>
      </c>
      <c r="R67" s="11">
        <v>0</v>
      </c>
      <c r="S67" s="6">
        <v>0</v>
      </c>
      <c r="T67" s="11">
        <f t="shared" si="8"/>
        <v>449178.80999999994</v>
      </c>
      <c r="U67" s="13">
        <f t="shared" si="9"/>
        <v>0.20471132807484474</v>
      </c>
      <c r="V67" s="13">
        <v>0.4</v>
      </c>
      <c r="W67" s="11">
        <f t="shared" si="10"/>
        <v>877682.37200000032</v>
      </c>
      <c r="X67" s="11">
        <f t="shared" si="11"/>
        <v>0</v>
      </c>
    </row>
    <row r="68" spans="1:24" x14ac:dyDescent="0.25">
      <c r="A68" s="7">
        <v>2010</v>
      </c>
      <c r="B68" s="7">
        <v>31001</v>
      </c>
      <c r="C68" s="8" t="s">
        <v>91</v>
      </c>
      <c r="D68" s="9">
        <v>0</v>
      </c>
      <c r="E68" s="9">
        <v>0</v>
      </c>
      <c r="F68" s="9">
        <v>0</v>
      </c>
      <c r="G68" s="10">
        <v>3000</v>
      </c>
      <c r="H68" s="9">
        <v>0</v>
      </c>
      <c r="I68" s="9">
        <v>0</v>
      </c>
      <c r="J68" s="10">
        <v>100</v>
      </c>
      <c r="K68" s="10">
        <v>103413.37</v>
      </c>
      <c r="L68" s="11">
        <v>2216971.0799999996</v>
      </c>
      <c r="M68" s="11">
        <v>23000</v>
      </c>
      <c r="N68" s="12">
        <v>0</v>
      </c>
      <c r="O68" s="12">
        <v>74138</v>
      </c>
      <c r="P68" s="11">
        <v>100897</v>
      </c>
      <c r="Q68" s="11">
        <v>0</v>
      </c>
      <c r="R68" s="11">
        <v>0</v>
      </c>
      <c r="S68" s="6">
        <v>0</v>
      </c>
      <c r="T68" s="11">
        <f t="shared" si="8"/>
        <v>0</v>
      </c>
      <c r="U68" s="13">
        <f t="shared" si="9"/>
        <v>0</v>
      </c>
      <c r="V68" s="13">
        <v>0.4</v>
      </c>
      <c r="W68" s="11">
        <f t="shared" si="10"/>
        <v>886788.43199999991</v>
      </c>
      <c r="X68" s="11">
        <f t="shared" si="11"/>
        <v>0</v>
      </c>
    </row>
    <row r="69" spans="1:24" x14ac:dyDescent="0.25">
      <c r="A69" s="7">
        <v>2010</v>
      </c>
      <c r="B69" s="7">
        <v>41002</v>
      </c>
      <c r="C69" s="8" t="s">
        <v>111</v>
      </c>
      <c r="D69" s="9">
        <v>0</v>
      </c>
      <c r="E69" s="9">
        <v>0</v>
      </c>
      <c r="F69" s="9">
        <v>0</v>
      </c>
      <c r="G69" s="10">
        <v>9245.57</v>
      </c>
      <c r="H69" s="9">
        <v>0</v>
      </c>
      <c r="I69" s="9">
        <v>0</v>
      </c>
      <c r="J69" s="9">
        <v>0</v>
      </c>
      <c r="K69" s="10">
        <v>952085.71</v>
      </c>
      <c r="L69" s="11">
        <v>12279194.879999997</v>
      </c>
      <c r="M69" s="11">
        <v>30000</v>
      </c>
      <c r="N69" s="12">
        <v>254.11</v>
      </c>
      <c r="O69" s="12">
        <v>239275</v>
      </c>
      <c r="P69" s="11">
        <v>0</v>
      </c>
      <c r="Q69" s="11">
        <v>961331.27999999991</v>
      </c>
      <c r="R69" s="11">
        <v>0</v>
      </c>
      <c r="S69" s="6">
        <v>0</v>
      </c>
      <c r="T69" s="11">
        <f t="shared" si="8"/>
        <v>0</v>
      </c>
      <c r="U69" s="13">
        <f t="shared" si="9"/>
        <v>0</v>
      </c>
      <c r="V69" s="13">
        <v>0.4</v>
      </c>
      <c r="W69" s="11">
        <f t="shared" si="10"/>
        <v>4911677.9519999987</v>
      </c>
      <c r="X69" s="11">
        <f t="shared" si="11"/>
        <v>0</v>
      </c>
    </row>
    <row r="70" spans="1:24" x14ac:dyDescent="0.25">
      <c r="A70" s="7">
        <v>2010</v>
      </c>
      <c r="B70" s="7">
        <v>14002</v>
      </c>
      <c r="C70" s="8" t="s">
        <v>52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10">
        <v>366563.45</v>
      </c>
      <c r="L70" s="11">
        <v>1131110.55</v>
      </c>
      <c r="M70" s="11">
        <v>2086</v>
      </c>
      <c r="N70" s="12">
        <v>14069.04</v>
      </c>
      <c r="O70" s="12">
        <v>75263</v>
      </c>
      <c r="P70" s="11">
        <v>0</v>
      </c>
      <c r="Q70" s="11">
        <v>0</v>
      </c>
      <c r="R70" s="11">
        <v>0</v>
      </c>
      <c r="S70" s="6">
        <v>0</v>
      </c>
      <c r="T70" s="11">
        <f t="shared" si="8"/>
        <v>279317.41000000003</v>
      </c>
      <c r="U70" s="13">
        <f t="shared" si="9"/>
        <v>0.24694085825651615</v>
      </c>
      <c r="V70" s="13">
        <v>0.4</v>
      </c>
      <c r="W70" s="11">
        <f t="shared" si="10"/>
        <v>452444.22000000003</v>
      </c>
      <c r="X70" s="11">
        <f t="shared" si="11"/>
        <v>0</v>
      </c>
    </row>
    <row r="71" spans="1:24" x14ac:dyDescent="0.25">
      <c r="A71" s="7">
        <v>2010</v>
      </c>
      <c r="B71" s="7">
        <v>10001</v>
      </c>
      <c r="C71" s="8" t="s">
        <v>43</v>
      </c>
      <c r="D71" s="9">
        <v>0</v>
      </c>
      <c r="E71" s="9">
        <v>0</v>
      </c>
      <c r="F71" s="9">
        <v>0</v>
      </c>
      <c r="G71" s="10">
        <v>16177.97</v>
      </c>
      <c r="H71" s="9">
        <v>0</v>
      </c>
      <c r="I71" s="9">
        <v>0</v>
      </c>
      <c r="J71" s="10">
        <v>71413</v>
      </c>
      <c r="K71" s="10">
        <v>88252.02</v>
      </c>
      <c r="L71" s="11">
        <v>1097748.33</v>
      </c>
      <c r="M71" s="11">
        <v>9893.41</v>
      </c>
      <c r="N71" s="12">
        <v>3642.88</v>
      </c>
      <c r="O71" s="12">
        <v>53658</v>
      </c>
      <c r="P71" s="11">
        <v>0</v>
      </c>
      <c r="Q71" s="11">
        <v>175842.99</v>
      </c>
      <c r="R71" s="11">
        <v>0</v>
      </c>
      <c r="S71" s="6">
        <v>0</v>
      </c>
      <c r="T71" s="11">
        <f t="shared" si="8"/>
        <v>0</v>
      </c>
      <c r="U71" s="13">
        <f t="shared" si="9"/>
        <v>0</v>
      </c>
      <c r="V71" s="13">
        <v>0.4</v>
      </c>
      <c r="W71" s="11">
        <f t="shared" si="10"/>
        <v>439099.33200000005</v>
      </c>
      <c r="X71" s="11">
        <f t="shared" si="11"/>
        <v>0</v>
      </c>
    </row>
    <row r="72" spans="1:24" x14ac:dyDescent="0.25">
      <c r="A72" s="7">
        <v>2010</v>
      </c>
      <c r="B72" s="7">
        <v>34002</v>
      </c>
      <c r="C72" s="8" t="s">
        <v>97</v>
      </c>
      <c r="D72" s="9">
        <v>0</v>
      </c>
      <c r="E72" s="9">
        <v>0</v>
      </c>
      <c r="F72" s="9">
        <v>0</v>
      </c>
      <c r="G72" s="10">
        <v>2263.5100000000002</v>
      </c>
      <c r="H72" s="9">
        <v>0</v>
      </c>
      <c r="I72" s="9">
        <v>0</v>
      </c>
      <c r="J72" s="9">
        <v>0</v>
      </c>
      <c r="K72" s="10">
        <v>1808217.03</v>
      </c>
      <c r="L72" s="11">
        <v>2019305.2000000002</v>
      </c>
      <c r="M72" s="11">
        <v>0</v>
      </c>
      <c r="N72" s="12">
        <v>346</v>
      </c>
      <c r="O72" s="12">
        <v>79615.320000000007</v>
      </c>
      <c r="P72" s="11">
        <v>31616</v>
      </c>
      <c r="Q72" s="11">
        <v>638709</v>
      </c>
      <c r="R72" s="11">
        <v>207600</v>
      </c>
      <c r="S72" s="6">
        <v>0</v>
      </c>
      <c r="T72" s="11">
        <f t="shared" si="8"/>
        <v>852594.22</v>
      </c>
      <c r="U72" s="13">
        <f t="shared" si="9"/>
        <v>0.4222215740344748</v>
      </c>
      <c r="V72" s="13">
        <v>0.4</v>
      </c>
      <c r="W72" s="11">
        <f t="shared" si="10"/>
        <v>807722.08000000007</v>
      </c>
      <c r="X72" s="11">
        <f t="shared" si="11"/>
        <v>44872</v>
      </c>
    </row>
    <row r="73" spans="1:24" x14ac:dyDescent="0.25">
      <c r="A73" s="7">
        <v>2010</v>
      </c>
      <c r="B73" s="7">
        <v>51002</v>
      </c>
      <c r="C73" s="8" t="s">
        <v>137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10">
        <v>4000.47</v>
      </c>
      <c r="K73" s="10">
        <v>16139.11</v>
      </c>
      <c r="L73" s="11">
        <v>4684786.2</v>
      </c>
      <c r="M73" s="11">
        <v>15000</v>
      </c>
      <c r="N73" s="12">
        <v>0</v>
      </c>
      <c r="O73" s="12">
        <v>49600.02</v>
      </c>
      <c r="P73" s="11">
        <v>0</v>
      </c>
      <c r="Q73" s="11">
        <v>0</v>
      </c>
      <c r="R73" s="11">
        <v>0</v>
      </c>
      <c r="S73" s="6">
        <v>0</v>
      </c>
      <c r="T73" s="11">
        <f t="shared" si="8"/>
        <v>0</v>
      </c>
      <c r="U73" s="13">
        <f t="shared" si="9"/>
        <v>0</v>
      </c>
      <c r="V73" s="13">
        <v>0.4</v>
      </c>
      <c r="W73" s="11">
        <f t="shared" si="10"/>
        <v>1873914.4800000002</v>
      </c>
      <c r="X73" s="11">
        <f t="shared" si="11"/>
        <v>0</v>
      </c>
    </row>
    <row r="74" spans="1:24" x14ac:dyDescent="0.25">
      <c r="A74" s="7">
        <v>2010</v>
      </c>
      <c r="B74" s="7">
        <v>56006</v>
      </c>
      <c r="C74" s="8" t="s">
        <v>153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10">
        <v>10638</v>
      </c>
      <c r="K74" s="10">
        <v>602066.12</v>
      </c>
      <c r="L74" s="11">
        <v>1788057.6900000002</v>
      </c>
      <c r="M74" s="11">
        <v>0</v>
      </c>
      <c r="N74" s="12">
        <v>1684.5</v>
      </c>
      <c r="O74" s="12">
        <v>54584</v>
      </c>
      <c r="P74" s="11">
        <v>0</v>
      </c>
      <c r="Q74" s="11">
        <v>698023</v>
      </c>
      <c r="R74" s="11">
        <v>135170</v>
      </c>
      <c r="S74" s="6">
        <v>0</v>
      </c>
      <c r="T74" s="11">
        <f t="shared" si="8"/>
        <v>0</v>
      </c>
      <c r="U74" s="13">
        <f t="shared" si="9"/>
        <v>0</v>
      </c>
      <c r="V74" s="13">
        <v>0.4</v>
      </c>
      <c r="W74" s="11">
        <f t="shared" si="10"/>
        <v>715223.07600000012</v>
      </c>
      <c r="X74" s="11">
        <f t="shared" si="11"/>
        <v>0</v>
      </c>
    </row>
    <row r="75" spans="1:24" x14ac:dyDescent="0.25">
      <c r="A75" s="7">
        <v>2010</v>
      </c>
      <c r="B75" s="7">
        <v>23002</v>
      </c>
      <c r="C75" s="8" t="s">
        <v>75</v>
      </c>
      <c r="D75" s="9">
        <v>0</v>
      </c>
      <c r="E75" s="9">
        <v>0</v>
      </c>
      <c r="F75" s="10">
        <v>20000</v>
      </c>
      <c r="G75" s="9">
        <v>0</v>
      </c>
      <c r="H75" s="9">
        <v>0</v>
      </c>
      <c r="I75" s="9">
        <v>0</v>
      </c>
      <c r="J75" s="9">
        <v>0</v>
      </c>
      <c r="K75" s="10">
        <v>484021.04</v>
      </c>
      <c r="L75" s="11">
        <v>5167312.18</v>
      </c>
      <c r="M75" s="11">
        <v>0</v>
      </c>
      <c r="N75" s="12">
        <v>1659.25</v>
      </c>
      <c r="O75" s="12">
        <v>258469</v>
      </c>
      <c r="P75" s="11">
        <v>0</v>
      </c>
      <c r="Q75" s="11">
        <v>0</v>
      </c>
      <c r="R75" s="11">
        <v>0</v>
      </c>
      <c r="S75" s="6">
        <v>0</v>
      </c>
      <c r="T75" s="11">
        <f t="shared" si="8"/>
        <v>243892.78999999998</v>
      </c>
      <c r="U75" s="13">
        <f t="shared" si="9"/>
        <v>4.7199159157440336E-2</v>
      </c>
      <c r="V75" s="13">
        <v>0.4</v>
      </c>
      <c r="W75" s="11">
        <f t="shared" si="10"/>
        <v>2066924.872</v>
      </c>
      <c r="X75" s="11">
        <f t="shared" si="11"/>
        <v>0</v>
      </c>
    </row>
    <row r="76" spans="1:24" x14ac:dyDescent="0.25">
      <c r="A76" s="7">
        <v>2010</v>
      </c>
      <c r="B76" s="7">
        <v>53002</v>
      </c>
      <c r="C76" s="8" t="s">
        <v>144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10">
        <v>734464.87</v>
      </c>
      <c r="L76" s="11">
        <v>1295457.5000000002</v>
      </c>
      <c r="M76" s="11">
        <v>0</v>
      </c>
      <c r="N76" s="12">
        <v>0</v>
      </c>
      <c r="O76" s="12">
        <v>0</v>
      </c>
      <c r="P76" s="11">
        <v>123750</v>
      </c>
      <c r="Q76" s="11">
        <v>734464.87</v>
      </c>
      <c r="R76" s="11">
        <v>0</v>
      </c>
      <c r="S76" s="6">
        <v>0</v>
      </c>
      <c r="T76" s="11">
        <f t="shared" si="8"/>
        <v>0</v>
      </c>
      <c r="U76" s="13">
        <f t="shared" si="9"/>
        <v>0</v>
      </c>
      <c r="V76" s="13">
        <v>0.4</v>
      </c>
      <c r="W76" s="11">
        <f t="shared" si="10"/>
        <v>518183.00000000012</v>
      </c>
      <c r="X76" s="11">
        <f t="shared" si="11"/>
        <v>0</v>
      </c>
    </row>
    <row r="77" spans="1:24" x14ac:dyDescent="0.25">
      <c r="A77" s="7">
        <v>2010</v>
      </c>
      <c r="B77" s="7">
        <v>48003</v>
      </c>
      <c r="C77" s="8" t="s">
        <v>126</v>
      </c>
      <c r="D77" s="9">
        <v>0</v>
      </c>
      <c r="E77" s="10">
        <v>9105.0400000000009</v>
      </c>
      <c r="F77" s="10">
        <v>2000</v>
      </c>
      <c r="G77" s="10">
        <v>80285.119999999995</v>
      </c>
      <c r="H77" s="10">
        <v>250000</v>
      </c>
      <c r="I77" s="10">
        <v>480419</v>
      </c>
      <c r="J77" s="9">
        <v>0</v>
      </c>
      <c r="K77" s="10">
        <v>473698.27</v>
      </c>
      <c r="L77" s="11">
        <v>2699156.0300000003</v>
      </c>
      <c r="M77" s="11">
        <v>0</v>
      </c>
      <c r="N77" s="12">
        <v>27301.8</v>
      </c>
      <c r="O77" s="12">
        <v>131563</v>
      </c>
      <c r="P77" s="11">
        <v>0</v>
      </c>
      <c r="Q77" s="11">
        <v>1237500</v>
      </c>
      <c r="R77" s="11">
        <v>0</v>
      </c>
      <c r="S77" s="6">
        <v>0</v>
      </c>
      <c r="T77" s="11">
        <f t="shared" si="8"/>
        <v>0</v>
      </c>
      <c r="U77" s="13">
        <f t="shared" si="9"/>
        <v>0</v>
      </c>
      <c r="V77" s="13">
        <v>0.4</v>
      </c>
      <c r="W77" s="11">
        <f t="shared" si="10"/>
        <v>1079662.4120000002</v>
      </c>
      <c r="X77" s="11">
        <f t="shared" si="11"/>
        <v>0</v>
      </c>
    </row>
    <row r="78" spans="1:24" x14ac:dyDescent="0.25">
      <c r="A78" s="7">
        <v>2010</v>
      </c>
      <c r="B78" s="7">
        <v>60002</v>
      </c>
      <c r="C78" s="8" t="s">
        <v>160</v>
      </c>
      <c r="D78" s="9">
        <v>0</v>
      </c>
      <c r="E78" s="10">
        <v>16825.009999999998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10">
        <v>1020220.01</v>
      </c>
      <c r="L78" s="11">
        <v>1080076.18</v>
      </c>
      <c r="M78" s="11">
        <v>0</v>
      </c>
      <c r="N78" s="12">
        <v>0</v>
      </c>
      <c r="O78" s="12">
        <v>48266</v>
      </c>
      <c r="P78" s="11">
        <v>0</v>
      </c>
      <c r="Q78" s="11">
        <v>900000</v>
      </c>
      <c r="R78" s="11">
        <v>0</v>
      </c>
      <c r="S78" s="6">
        <v>0</v>
      </c>
      <c r="T78" s="11">
        <f t="shared" si="8"/>
        <v>71954.010000000009</v>
      </c>
      <c r="U78" s="13">
        <f t="shared" si="9"/>
        <v>6.6619384199362697E-2</v>
      </c>
      <c r="V78" s="13">
        <v>0.4</v>
      </c>
      <c r="W78" s="11">
        <f t="shared" si="10"/>
        <v>432030.47200000001</v>
      </c>
      <c r="X78" s="11">
        <f t="shared" si="11"/>
        <v>0</v>
      </c>
    </row>
    <row r="79" spans="1:24" x14ac:dyDescent="0.25">
      <c r="A79" s="7">
        <v>2010</v>
      </c>
      <c r="B79" s="7">
        <v>2002</v>
      </c>
      <c r="C79" s="8" t="s">
        <v>24</v>
      </c>
      <c r="D79" s="9">
        <v>0</v>
      </c>
      <c r="E79" s="9">
        <v>0</v>
      </c>
      <c r="F79" s="10">
        <v>190000</v>
      </c>
      <c r="G79" s="10">
        <v>25000</v>
      </c>
      <c r="H79" s="10">
        <v>1200000</v>
      </c>
      <c r="I79" s="9">
        <v>0</v>
      </c>
      <c r="J79" s="9">
        <v>0</v>
      </c>
      <c r="K79" s="10">
        <v>2314983.86</v>
      </c>
      <c r="L79" s="11">
        <v>12796077.49</v>
      </c>
      <c r="M79" s="11">
        <v>0</v>
      </c>
      <c r="N79" s="12">
        <v>24900.38</v>
      </c>
      <c r="O79" s="12">
        <v>522957</v>
      </c>
      <c r="P79" s="11">
        <v>0</v>
      </c>
      <c r="Q79" s="11">
        <v>1570893</v>
      </c>
      <c r="R79" s="11">
        <v>0</v>
      </c>
      <c r="S79" s="6">
        <v>0</v>
      </c>
      <c r="T79" s="11">
        <f t="shared" si="8"/>
        <v>1611233.48</v>
      </c>
      <c r="U79" s="13">
        <f t="shared" si="9"/>
        <v>0.12591620215328972</v>
      </c>
      <c r="V79" s="13">
        <v>0.4</v>
      </c>
      <c r="W79" s="11">
        <f t="shared" si="10"/>
        <v>5118430.9960000003</v>
      </c>
      <c r="X79" s="11">
        <f t="shared" si="11"/>
        <v>0</v>
      </c>
    </row>
    <row r="80" spans="1:24" x14ac:dyDescent="0.25">
      <c r="A80" s="7">
        <v>2010</v>
      </c>
      <c r="B80" s="7">
        <v>22006</v>
      </c>
      <c r="C80" s="8" t="s">
        <v>73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10">
        <v>10505</v>
      </c>
      <c r="K80" s="10">
        <v>478554.59</v>
      </c>
      <c r="L80" s="11">
        <v>2581646.58</v>
      </c>
      <c r="M80" s="11">
        <v>0</v>
      </c>
      <c r="N80" s="12">
        <v>0</v>
      </c>
      <c r="O80" s="12">
        <v>95466</v>
      </c>
      <c r="P80" s="11">
        <v>0</v>
      </c>
      <c r="Q80" s="11">
        <v>0</v>
      </c>
      <c r="R80" s="11">
        <v>118187</v>
      </c>
      <c r="S80" s="6">
        <v>0</v>
      </c>
      <c r="T80" s="11">
        <f t="shared" si="8"/>
        <v>275406.59000000003</v>
      </c>
      <c r="U80" s="13">
        <f t="shared" si="9"/>
        <v>0.10667865699882127</v>
      </c>
      <c r="V80" s="13">
        <v>0.4</v>
      </c>
      <c r="W80" s="11">
        <f t="shared" si="10"/>
        <v>1032658.6320000001</v>
      </c>
      <c r="X80" s="11">
        <f t="shared" si="11"/>
        <v>0</v>
      </c>
    </row>
    <row r="81" spans="1:24" x14ac:dyDescent="0.25">
      <c r="A81" s="7">
        <v>2010</v>
      </c>
      <c r="B81" s="7">
        <v>13003</v>
      </c>
      <c r="C81" s="8" t="s">
        <v>50</v>
      </c>
      <c r="D81" s="10">
        <v>32699.78</v>
      </c>
      <c r="E81" s="9">
        <v>0</v>
      </c>
      <c r="F81" s="10">
        <v>7000</v>
      </c>
      <c r="G81" s="9">
        <v>0</v>
      </c>
      <c r="H81" s="9">
        <v>0</v>
      </c>
      <c r="I81" s="9">
        <v>0</v>
      </c>
      <c r="J81" s="9">
        <v>0</v>
      </c>
      <c r="K81" s="10">
        <v>401026.64</v>
      </c>
      <c r="L81" s="11">
        <v>2252565.4599999995</v>
      </c>
      <c r="M81" s="11">
        <v>0</v>
      </c>
      <c r="N81" s="12">
        <v>0</v>
      </c>
      <c r="O81" s="12">
        <v>80558</v>
      </c>
      <c r="P81" s="11">
        <v>0</v>
      </c>
      <c r="Q81" s="11">
        <v>726044.42</v>
      </c>
      <c r="R81" s="11">
        <v>162522</v>
      </c>
      <c r="S81" s="6">
        <v>0</v>
      </c>
      <c r="T81" s="11">
        <f t="shared" si="8"/>
        <v>0</v>
      </c>
      <c r="U81" s="13">
        <f t="shared" si="9"/>
        <v>0</v>
      </c>
      <c r="V81" s="13">
        <v>0.4</v>
      </c>
      <c r="W81" s="11">
        <f t="shared" si="10"/>
        <v>901026.18399999989</v>
      </c>
      <c r="X81" s="11">
        <f t="shared" si="11"/>
        <v>0</v>
      </c>
    </row>
    <row r="82" spans="1:24" x14ac:dyDescent="0.25">
      <c r="A82" s="7">
        <v>2010</v>
      </c>
      <c r="B82" s="7">
        <v>2003</v>
      </c>
      <c r="C82" s="8" t="s">
        <v>25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10">
        <v>17843.099999999999</v>
      </c>
      <c r="K82" s="10">
        <v>263587.24</v>
      </c>
      <c r="L82" s="11">
        <v>1373567.7800000003</v>
      </c>
      <c r="M82" s="11">
        <v>15000</v>
      </c>
      <c r="N82" s="12">
        <v>0</v>
      </c>
      <c r="O82" s="12">
        <v>51749</v>
      </c>
      <c r="P82" s="11">
        <v>0</v>
      </c>
      <c r="Q82" s="11">
        <v>281430.33999999997</v>
      </c>
      <c r="R82" s="11">
        <v>0</v>
      </c>
      <c r="S82" s="6">
        <v>0</v>
      </c>
      <c r="T82" s="11">
        <f t="shared" si="8"/>
        <v>0</v>
      </c>
      <c r="U82" s="13">
        <f t="shared" si="9"/>
        <v>0</v>
      </c>
      <c r="V82" s="13">
        <v>0.4</v>
      </c>
      <c r="W82" s="11">
        <f t="shared" si="10"/>
        <v>549427.11200000008</v>
      </c>
      <c r="X82" s="11">
        <f t="shared" si="11"/>
        <v>0</v>
      </c>
    </row>
    <row r="83" spans="1:24" x14ac:dyDescent="0.25">
      <c r="A83" s="7">
        <v>2010</v>
      </c>
      <c r="B83" s="7">
        <v>37003</v>
      </c>
      <c r="C83" s="8" t="s">
        <v>100</v>
      </c>
      <c r="D83" s="9">
        <v>0</v>
      </c>
      <c r="E83" s="9">
        <v>0</v>
      </c>
      <c r="F83" s="10">
        <v>2000</v>
      </c>
      <c r="G83" s="9">
        <v>0</v>
      </c>
      <c r="H83" s="9">
        <v>0</v>
      </c>
      <c r="I83" s="9">
        <v>0</v>
      </c>
      <c r="J83" s="9">
        <v>0</v>
      </c>
      <c r="K83" s="10">
        <v>637715.80000000005</v>
      </c>
      <c r="L83" s="11">
        <v>1651890.9699999995</v>
      </c>
      <c r="M83" s="11">
        <v>0</v>
      </c>
      <c r="N83" s="12">
        <v>2296.4899999999998</v>
      </c>
      <c r="O83" s="12">
        <v>53033</v>
      </c>
      <c r="P83" s="11">
        <v>123750</v>
      </c>
      <c r="Q83" s="11">
        <v>639715.80000000005</v>
      </c>
      <c r="R83" s="11">
        <v>0</v>
      </c>
      <c r="S83" s="6">
        <v>0</v>
      </c>
      <c r="T83" s="11">
        <f t="shared" si="8"/>
        <v>0</v>
      </c>
      <c r="U83" s="13">
        <f t="shared" si="9"/>
        <v>0</v>
      </c>
      <c r="V83" s="13">
        <v>0.4</v>
      </c>
      <c r="W83" s="11">
        <f t="shared" si="10"/>
        <v>660756.3879999998</v>
      </c>
      <c r="X83" s="11">
        <f t="shared" si="11"/>
        <v>0</v>
      </c>
    </row>
    <row r="84" spans="1:24" x14ac:dyDescent="0.25">
      <c r="A84" s="7">
        <v>2010</v>
      </c>
      <c r="B84" s="7">
        <v>35002</v>
      </c>
      <c r="C84" s="8" t="s">
        <v>98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10">
        <v>689153.3</v>
      </c>
      <c r="L84" s="11">
        <v>3651173.48</v>
      </c>
      <c r="M84" s="11">
        <v>0</v>
      </c>
      <c r="N84" s="12">
        <v>0</v>
      </c>
      <c r="O84" s="12">
        <v>311884.49</v>
      </c>
      <c r="P84" s="11">
        <v>54225</v>
      </c>
      <c r="Q84" s="11">
        <v>267630</v>
      </c>
      <c r="R84" s="11">
        <v>0</v>
      </c>
      <c r="S84" s="6">
        <v>0</v>
      </c>
      <c r="T84" s="11">
        <f t="shared" si="8"/>
        <v>55413.810000000056</v>
      </c>
      <c r="U84" s="13">
        <f t="shared" si="9"/>
        <v>1.5176986331528695E-2</v>
      </c>
      <c r="V84" s="13">
        <v>0.4</v>
      </c>
      <c r="W84" s="11">
        <f t="shared" si="10"/>
        <v>1460469.392</v>
      </c>
      <c r="X84" s="11">
        <f t="shared" si="11"/>
        <v>0</v>
      </c>
    </row>
    <row r="85" spans="1:24" x14ac:dyDescent="0.25">
      <c r="A85" s="7">
        <v>2010</v>
      </c>
      <c r="B85" s="7">
        <v>7002</v>
      </c>
      <c r="C85" s="8" t="s">
        <v>40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10">
        <v>903701.06</v>
      </c>
      <c r="L85" s="11">
        <v>2190507.13</v>
      </c>
      <c r="M85" s="11">
        <v>0</v>
      </c>
      <c r="N85" s="12">
        <v>7362.65</v>
      </c>
      <c r="O85" s="12">
        <v>129130</v>
      </c>
      <c r="P85" s="11">
        <v>0</v>
      </c>
      <c r="Q85" s="11">
        <v>0</v>
      </c>
      <c r="R85" s="11">
        <v>0</v>
      </c>
      <c r="S85" s="6">
        <v>0</v>
      </c>
      <c r="T85" s="11">
        <f t="shared" si="8"/>
        <v>767208.41</v>
      </c>
      <c r="U85" s="13">
        <f t="shared" si="9"/>
        <v>0.35024237058749041</v>
      </c>
      <c r="V85" s="13">
        <v>0.4</v>
      </c>
      <c r="W85" s="11">
        <f t="shared" si="10"/>
        <v>876202.85199999996</v>
      </c>
      <c r="X85" s="11">
        <f t="shared" si="11"/>
        <v>0</v>
      </c>
    </row>
    <row r="86" spans="1:24" x14ac:dyDescent="0.25">
      <c r="A86" s="7">
        <v>2010</v>
      </c>
      <c r="B86" s="7">
        <v>38003</v>
      </c>
      <c r="C86" s="8" t="s">
        <v>103</v>
      </c>
      <c r="D86" s="9">
        <v>0</v>
      </c>
      <c r="E86" s="9">
        <v>0</v>
      </c>
      <c r="F86" s="9">
        <v>0</v>
      </c>
      <c r="G86" s="10">
        <v>15200</v>
      </c>
      <c r="H86" s="9">
        <v>0</v>
      </c>
      <c r="I86" s="9">
        <v>0</v>
      </c>
      <c r="J86" s="9">
        <v>0</v>
      </c>
      <c r="K86" s="10">
        <v>610039.18999999994</v>
      </c>
      <c r="L86" s="11">
        <v>1575580.06</v>
      </c>
      <c r="M86" s="11">
        <v>0</v>
      </c>
      <c r="N86" s="12">
        <v>1525</v>
      </c>
      <c r="O86" s="12">
        <v>68018</v>
      </c>
      <c r="P86" s="11">
        <v>0</v>
      </c>
      <c r="Q86" s="11">
        <v>625239.18999999994</v>
      </c>
      <c r="R86" s="11">
        <v>0</v>
      </c>
      <c r="S86" s="6">
        <v>0</v>
      </c>
      <c r="T86" s="11">
        <f t="shared" si="8"/>
        <v>0</v>
      </c>
      <c r="U86" s="13">
        <f t="shared" si="9"/>
        <v>0</v>
      </c>
      <c r="V86" s="13">
        <v>0.4</v>
      </c>
      <c r="W86" s="11">
        <f t="shared" si="10"/>
        <v>630232.02400000009</v>
      </c>
      <c r="X86" s="11">
        <f t="shared" si="11"/>
        <v>0</v>
      </c>
    </row>
    <row r="87" spans="1:24" x14ac:dyDescent="0.25">
      <c r="A87" s="7">
        <v>2010</v>
      </c>
      <c r="B87" s="7">
        <v>45002</v>
      </c>
      <c r="C87" s="8" t="s">
        <v>121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10">
        <v>115637.58</v>
      </c>
      <c r="L87" s="11">
        <v>1402273.4199999997</v>
      </c>
      <c r="M87" s="11">
        <v>0</v>
      </c>
      <c r="N87" s="12">
        <v>0</v>
      </c>
      <c r="O87" s="12">
        <v>55549</v>
      </c>
      <c r="P87" s="11">
        <v>0</v>
      </c>
      <c r="Q87" s="11">
        <v>0</v>
      </c>
      <c r="R87" s="11">
        <v>0</v>
      </c>
      <c r="S87" s="6">
        <v>0</v>
      </c>
      <c r="T87" s="11">
        <f t="shared" si="8"/>
        <v>60088.58</v>
      </c>
      <c r="U87" s="13">
        <f t="shared" si="9"/>
        <v>4.2850830047110225E-2</v>
      </c>
      <c r="V87" s="13">
        <v>0.4</v>
      </c>
      <c r="W87" s="11">
        <f t="shared" si="10"/>
        <v>560909.3679999999</v>
      </c>
      <c r="X87" s="11">
        <f t="shared" si="11"/>
        <v>0</v>
      </c>
    </row>
    <row r="88" spans="1:24" x14ac:dyDescent="0.25">
      <c r="A88" s="7">
        <v>2010</v>
      </c>
      <c r="B88" s="7">
        <v>40001</v>
      </c>
      <c r="C88" s="8" t="s">
        <v>108</v>
      </c>
      <c r="D88" s="9">
        <v>0</v>
      </c>
      <c r="E88" s="9">
        <v>0</v>
      </c>
      <c r="F88" s="10">
        <v>4000</v>
      </c>
      <c r="G88" s="9">
        <v>0</v>
      </c>
      <c r="H88" s="10">
        <v>788689.89</v>
      </c>
      <c r="I88" s="9">
        <v>0</v>
      </c>
      <c r="J88" s="9">
        <v>0</v>
      </c>
      <c r="K88" s="10">
        <v>4593601.37</v>
      </c>
      <c r="L88" s="11">
        <v>6371350.6600000001</v>
      </c>
      <c r="M88" s="11">
        <v>0</v>
      </c>
      <c r="N88" s="12">
        <v>34590.160000000003</v>
      </c>
      <c r="O88" s="12">
        <v>77012</v>
      </c>
      <c r="P88" s="11">
        <v>0</v>
      </c>
      <c r="Q88" s="11">
        <v>5135488.2699999996</v>
      </c>
      <c r="R88" s="11">
        <v>0</v>
      </c>
      <c r="S88" s="6">
        <v>0</v>
      </c>
      <c r="T88" s="11">
        <f t="shared" si="8"/>
        <v>139200.83000000007</v>
      </c>
      <c r="U88" s="13">
        <f t="shared" si="9"/>
        <v>2.1847931063332823E-2</v>
      </c>
      <c r="V88" s="13">
        <v>0.4</v>
      </c>
      <c r="W88" s="11">
        <f t="shared" si="10"/>
        <v>2548540.2640000004</v>
      </c>
      <c r="X88" s="11">
        <f t="shared" si="11"/>
        <v>0</v>
      </c>
    </row>
    <row r="89" spans="1:24" x14ac:dyDescent="0.25">
      <c r="A89" s="7">
        <v>2010</v>
      </c>
      <c r="B89" s="7">
        <v>52004</v>
      </c>
      <c r="C89" s="8" t="s">
        <v>142</v>
      </c>
      <c r="D89" s="9">
        <v>0</v>
      </c>
      <c r="E89" s="9">
        <v>0</v>
      </c>
      <c r="F89" s="9">
        <v>0</v>
      </c>
      <c r="G89" s="10">
        <v>6000.11</v>
      </c>
      <c r="H89" s="9">
        <v>0</v>
      </c>
      <c r="I89" s="9">
        <v>0</v>
      </c>
      <c r="J89" s="9">
        <v>0</v>
      </c>
      <c r="K89" s="10">
        <v>57835.63</v>
      </c>
      <c r="L89" s="11">
        <v>2452766.17</v>
      </c>
      <c r="M89" s="11">
        <v>15000</v>
      </c>
      <c r="N89" s="12">
        <v>0</v>
      </c>
      <c r="O89" s="12">
        <v>91099</v>
      </c>
      <c r="P89" s="11">
        <v>41788</v>
      </c>
      <c r="Q89" s="11">
        <v>37362</v>
      </c>
      <c r="R89" s="11">
        <v>0</v>
      </c>
      <c r="S89" s="6">
        <v>0</v>
      </c>
      <c r="T89" s="11">
        <f t="shared" si="8"/>
        <v>0</v>
      </c>
      <c r="U89" s="13">
        <f t="shared" si="9"/>
        <v>0</v>
      </c>
      <c r="V89" s="13">
        <v>0.4</v>
      </c>
      <c r="W89" s="11">
        <f t="shared" si="10"/>
        <v>981106.46799999999</v>
      </c>
      <c r="X89" s="11">
        <f t="shared" si="11"/>
        <v>0</v>
      </c>
    </row>
    <row r="90" spans="1:24" x14ac:dyDescent="0.25">
      <c r="A90" s="7">
        <v>2010</v>
      </c>
      <c r="B90" s="7">
        <v>41004</v>
      </c>
      <c r="C90" s="8" t="s">
        <v>112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10">
        <v>18944.349999999999</v>
      </c>
      <c r="K90" s="10">
        <v>672105.81</v>
      </c>
      <c r="L90" s="11">
        <v>5431567.1799999997</v>
      </c>
      <c r="M90" s="11">
        <v>0</v>
      </c>
      <c r="N90" s="12">
        <v>8738.8799999999992</v>
      </c>
      <c r="O90" s="12">
        <v>236918</v>
      </c>
      <c r="P90" s="11">
        <v>0</v>
      </c>
      <c r="Q90" s="11">
        <v>0</v>
      </c>
      <c r="R90" s="11">
        <v>0</v>
      </c>
      <c r="S90" s="6">
        <v>0</v>
      </c>
      <c r="T90" s="11">
        <f t="shared" si="8"/>
        <v>445393.28</v>
      </c>
      <c r="U90" s="13">
        <f t="shared" si="9"/>
        <v>8.2000878427872098E-2</v>
      </c>
      <c r="V90" s="13">
        <v>0.4</v>
      </c>
      <c r="W90" s="11">
        <f t="shared" si="10"/>
        <v>2172626.872</v>
      </c>
      <c r="X90" s="11">
        <f t="shared" si="11"/>
        <v>0</v>
      </c>
    </row>
    <row r="91" spans="1:24" x14ac:dyDescent="0.25">
      <c r="A91" s="7">
        <v>2010</v>
      </c>
      <c r="B91" s="7">
        <v>44002</v>
      </c>
      <c r="C91" s="8" t="s">
        <v>120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10">
        <v>432956.19</v>
      </c>
      <c r="L91" s="11">
        <v>1893990.1800000002</v>
      </c>
      <c r="M91" s="11">
        <v>0</v>
      </c>
      <c r="N91" s="12">
        <v>1250</v>
      </c>
      <c r="O91" s="12">
        <v>109944</v>
      </c>
      <c r="P91" s="11">
        <v>8985</v>
      </c>
      <c r="Q91" s="11">
        <v>432956.19</v>
      </c>
      <c r="R91" s="11">
        <v>0</v>
      </c>
      <c r="S91" s="6">
        <v>0</v>
      </c>
      <c r="T91" s="11">
        <f t="shared" si="8"/>
        <v>0</v>
      </c>
      <c r="U91" s="13">
        <f t="shared" si="9"/>
        <v>0</v>
      </c>
      <c r="V91" s="13">
        <v>0.4</v>
      </c>
      <c r="W91" s="11">
        <f t="shared" si="10"/>
        <v>757596.07200000016</v>
      </c>
      <c r="X91" s="11">
        <f t="shared" si="11"/>
        <v>0</v>
      </c>
    </row>
    <row r="92" spans="1:24" x14ac:dyDescent="0.25">
      <c r="A92" s="7">
        <v>2010</v>
      </c>
      <c r="B92" s="7">
        <v>42001</v>
      </c>
      <c r="C92" s="8" t="s">
        <v>114</v>
      </c>
      <c r="D92" s="9">
        <v>0</v>
      </c>
      <c r="E92" s="9">
        <v>0</v>
      </c>
      <c r="F92" s="10">
        <v>3000</v>
      </c>
      <c r="G92" s="10">
        <v>60586.3</v>
      </c>
      <c r="H92" s="10">
        <v>465829.63</v>
      </c>
      <c r="I92" s="9">
        <v>0</v>
      </c>
      <c r="J92" s="9">
        <v>0</v>
      </c>
      <c r="K92" s="10">
        <v>974169.1</v>
      </c>
      <c r="L92" s="11">
        <v>3674662.4700000007</v>
      </c>
      <c r="M92" s="11">
        <v>0</v>
      </c>
      <c r="N92" s="12">
        <v>0</v>
      </c>
      <c r="O92" s="12">
        <v>305684</v>
      </c>
      <c r="P92" s="11">
        <v>0</v>
      </c>
      <c r="Q92" s="11">
        <v>0</v>
      </c>
      <c r="R92" s="11">
        <v>0</v>
      </c>
      <c r="S92" s="6">
        <v>0</v>
      </c>
      <c r="T92" s="11">
        <f t="shared" si="8"/>
        <v>1197901.03</v>
      </c>
      <c r="U92" s="13">
        <f t="shared" si="9"/>
        <v>0.32598940440916191</v>
      </c>
      <c r="V92" s="13">
        <v>0.4</v>
      </c>
      <c r="W92" s="11">
        <f t="shared" si="10"/>
        <v>1469864.9880000004</v>
      </c>
      <c r="X92" s="11">
        <f t="shared" si="11"/>
        <v>0</v>
      </c>
    </row>
    <row r="93" spans="1:24" x14ac:dyDescent="0.25">
      <c r="A93" s="7">
        <v>2010</v>
      </c>
      <c r="B93" s="7">
        <v>39002</v>
      </c>
      <c r="C93" s="8" t="s">
        <v>105</v>
      </c>
      <c r="D93" s="9">
        <v>0</v>
      </c>
      <c r="E93" s="9">
        <v>0</v>
      </c>
      <c r="F93" s="9">
        <v>0</v>
      </c>
      <c r="G93" s="9">
        <v>0</v>
      </c>
      <c r="H93" s="10">
        <v>827210</v>
      </c>
      <c r="I93" s="10">
        <v>304860</v>
      </c>
      <c r="J93" s="9">
        <v>0</v>
      </c>
      <c r="K93" s="10">
        <v>1296180.3</v>
      </c>
      <c r="L93" s="11">
        <v>6596760.1400000006</v>
      </c>
      <c r="M93" s="11">
        <v>0</v>
      </c>
      <c r="N93" s="12">
        <v>8646.7099999999991</v>
      </c>
      <c r="O93" s="12">
        <v>319623</v>
      </c>
      <c r="P93" s="11">
        <v>0</v>
      </c>
      <c r="Q93" s="11">
        <v>895000</v>
      </c>
      <c r="R93" s="11">
        <v>0</v>
      </c>
      <c r="S93" s="6">
        <v>0</v>
      </c>
      <c r="T93" s="11">
        <f t="shared" si="8"/>
        <v>1204980.5899999999</v>
      </c>
      <c r="U93" s="13">
        <f t="shared" si="9"/>
        <v>0.18266248346570924</v>
      </c>
      <c r="V93" s="13">
        <v>0.4</v>
      </c>
      <c r="W93" s="11">
        <f t="shared" si="10"/>
        <v>2638704.0560000003</v>
      </c>
      <c r="X93" s="11">
        <f t="shared" si="11"/>
        <v>0</v>
      </c>
    </row>
    <row r="94" spans="1:24" x14ac:dyDescent="0.25">
      <c r="A94" s="7">
        <v>2010</v>
      </c>
      <c r="B94" s="7">
        <v>60003</v>
      </c>
      <c r="C94" s="8" t="s">
        <v>161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10">
        <v>809856.79</v>
      </c>
      <c r="L94" s="11">
        <v>1542040.4899999998</v>
      </c>
      <c r="M94" s="11">
        <v>10000</v>
      </c>
      <c r="N94" s="12">
        <v>25</v>
      </c>
      <c r="O94" s="12">
        <v>79636</v>
      </c>
      <c r="P94" s="11">
        <v>0</v>
      </c>
      <c r="Q94" s="11">
        <v>635000</v>
      </c>
      <c r="R94" s="11">
        <v>0</v>
      </c>
      <c r="S94" s="6">
        <v>0</v>
      </c>
      <c r="T94" s="11">
        <f t="shared" si="8"/>
        <v>105195.79000000004</v>
      </c>
      <c r="U94" s="13">
        <f t="shared" si="9"/>
        <v>6.8218565389291469E-2</v>
      </c>
      <c r="V94" s="13">
        <v>0.4</v>
      </c>
      <c r="W94" s="11">
        <f t="shared" si="10"/>
        <v>616816.19599999988</v>
      </c>
      <c r="X94" s="11">
        <f t="shared" si="11"/>
        <v>0</v>
      </c>
    </row>
    <row r="95" spans="1:24" x14ac:dyDescent="0.25">
      <c r="A95" s="7">
        <v>2010</v>
      </c>
      <c r="B95" s="7">
        <v>43007</v>
      </c>
      <c r="C95" s="8" t="s">
        <v>118</v>
      </c>
      <c r="D95" s="9">
        <v>0</v>
      </c>
      <c r="E95" s="10">
        <v>11665.12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10">
        <v>1440521.78</v>
      </c>
      <c r="L95" s="11">
        <v>2702275.93</v>
      </c>
      <c r="M95" s="11">
        <v>0</v>
      </c>
      <c r="N95" s="12">
        <v>3219.5</v>
      </c>
      <c r="O95" s="12">
        <v>66425.760000000009</v>
      </c>
      <c r="P95" s="11">
        <v>0</v>
      </c>
      <c r="Q95" s="11">
        <v>1452186.9000000001</v>
      </c>
      <c r="R95" s="11">
        <v>0</v>
      </c>
      <c r="S95" s="6">
        <v>0</v>
      </c>
      <c r="T95" s="11">
        <f t="shared" si="8"/>
        <v>0</v>
      </c>
      <c r="U95" s="13">
        <f t="shared" si="9"/>
        <v>0</v>
      </c>
      <c r="V95" s="13">
        <v>0.4</v>
      </c>
      <c r="W95" s="11">
        <f t="shared" si="10"/>
        <v>1080910.3720000002</v>
      </c>
      <c r="X95" s="11">
        <f t="shared" si="11"/>
        <v>0</v>
      </c>
    </row>
    <row r="96" spans="1:24" x14ac:dyDescent="0.25">
      <c r="A96" s="7">
        <v>2010</v>
      </c>
      <c r="B96" s="7">
        <v>15001</v>
      </c>
      <c r="C96" s="8" t="s">
        <v>55</v>
      </c>
      <c r="D96" s="9">
        <v>0</v>
      </c>
      <c r="E96" s="9">
        <v>0</v>
      </c>
      <c r="F96" s="9">
        <v>0</v>
      </c>
      <c r="G96" s="9">
        <v>0</v>
      </c>
      <c r="H96" s="10">
        <v>44258.65</v>
      </c>
      <c r="I96" s="10">
        <v>424533.55</v>
      </c>
      <c r="J96" s="9">
        <v>0</v>
      </c>
      <c r="K96" s="9">
        <v>0</v>
      </c>
      <c r="L96" s="11">
        <v>2578379.5499999998</v>
      </c>
      <c r="M96" s="11">
        <v>0</v>
      </c>
      <c r="N96" s="12">
        <v>0</v>
      </c>
      <c r="O96" s="12">
        <v>186055</v>
      </c>
      <c r="P96" s="11">
        <v>123750</v>
      </c>
      <c r="Q96" s="11">
        <v>416937.14</v>
      </c>
      <c r="R96" s="11">
        <v>0</v>
      </c>
      <c r="S96" s="6">
        <v>0</v>
      </c>
      <c r="T96" s="11">
        <f t="shared" si="8"/>
        <v>0</v>
      </c>
      <c r="U96" s="13">
        <f t="shared" si="9"/>
        <v>0</v>
      </c>
      <c r="V96" s="13">
        <v>0.4</v>
      </c>
      <c r="W96" s="11">
        <f t="shared" si="10"/>
        <v>1031351.82</v>
      </c>
      <c r="X96" s="11">
        <f t="shared" si="11"/>
        <v>0</v>
      </c>
    </row>
    <row r="97" spans="1:24" x14ac:dyDescent="0.25">
      <c r="A97" s="7">
        <v>2010</v>
      </c>
      <c r="B97" s="7">
        <v>15002</v>
      </c>
      <c r="C97" s="8" t="s">
        <v>56</v>
      </c>
      <c r="D97" s="9">
        <v>0</v>
      </c>
      <c r="E97" s="9">
        <v>0</v>
      </c>
      <c r="F97" s="10">
        <v>5000</v>
      </c>
      <c r="G97" s="9">
        <v>0</v>
      </c>
      <c r="H97" s="9">
        <v>0</v>
      </c>
      <c r="I97" s="9">
        <v>0</v>
      </c>
      <c r="J97" s="9">
        <v>0</v>
      </c>
      <c r="K97" s="10">
        <v>24273.02</v>
      </c>
      <c r="L97" s="11">
        <v>5610490.9700000007</v>
      </c>
      <c r="M97" s="11">
        <v>0</v>
      </c>
      <c r="N97" s="12">
        <v>8500</v>
      </c>
      <c r="O97" s="12">
        <v>398188</v>
      </c>
      <c r="P97" s="11">
        <v>0</v>
      </c>
      <c r="Q97" s="11">
        <v>0</v>
      </c>
      <c r="R97" s="11">
        <v>0</v>
      </c>
      <c r="S97" s="6">
        <v>0</v>
      </c>
      <c r="T97" s="11">
        <f t="shared" si="8"/>
        <v>0</v>
      </c>
      <c r="U97" s="13">
        <f t="shared" si="9"/>
        <v>0</v>
      </c>
      <c r="V97" s="13">
        <v>0.4</v>
      </c>
      <c r="W97" s="11">
        <f t="shared" si="10"/>
        <v>2244196.3880000003</v>
      </c>
      <c r="X97" s="11">
        <f t="shared" si="11"/>
        <v>0</v>
      </c>
    </row>
    <row r="98" spans="1:24" x14ac:dyDescent="0.25">
      <c r="A98" s="7">
        <v>2010</v>
      </c>
      <c r="B98" s="7">
        <v>46001</v>
      </c>
      <c r="C98" s="8" t="s">
        <v>123</v>
      </c>
      <c r="D98" s="9">
        <v>0</v>
      </c>
      <c r="E98" s="10">
        <v>8735</v>
      </c>
      <c r="F98" s="9">
        <v>0</v>
      </c>
      <c r="G98" s="9">
        <v>0</v>
      </c>
      <c r="H98" s="10">
        <v>3726384.87</v>
      </c>
      <c r="I98" s="9">
        <v>0</v>
      </c>
      <c r="J98" s="9">
        <v>0</v>
      </c>
      <c r="K98" s="10">
        <v>593389.77</v>
      </c>
      <c r="L98" s="11">
        <v>14617918.950000001</v>
      </c>
      <c r="M98" s="11">
        <v>42643.91</v>
      </c>
      <c r="N98" s="12">
        <v>13500</v>
      </c>
      <c r="O98" s="12">
        <v>561899</v>
      </c>
      <c r="P98" s="11">
        <v>0</v>
      </c>
      <c r="Q98" s="11">
        <v>0</v>
      </c>
      <c r="R98" s="11">
        <v>0</v>
      </c>
      <c r="S98" s="6">
        <v>0</v>
      </c>
      <c r="T98" s="11">
        <f t="shared" ref="T98:T129" si="12">IF((D98+F98+G98+H98+I98+J98+K98+M98-N98-O98-P98-Q98-R98-S98)&lt;0,0,(D98+F98+G98+H98+I98+J98+K98+M98-N98-O98-P98-Q98-R98-S98))</f>
        <v>3787019.5500000007</v>
      </c>
      <c r="U98" s="13">
        <f t="shared" ref="U98:U129" si="13">T98/L98</f>
        <v>0.25906694126252494</v>
      </c>
      <c r="V98" s="13">
        <v>0.4</v>
      </c>
      <c r="W98" s="11">
        <f t="shared" ref="W98:W129" si="14">L98*V98</f>
        <v>5847167.580000001</v>
      </c>
      <c r="X98" s="11">
        <f t="shared" ref="X98:X129" si="15">ROUND(IF((T98-W98)&lt;0,0,T98-W98),0)</f>
        <v>0</v>
      </c>
    </row>
    <row r="99" spans="1:24" x14ac:dyDescent="0.25">
      <c r="A99" s="7">
        <v>2010</v>
      </c>
      <c r="B99" s="7">
        <v>33002</v>
      </c>
      <c r="C99" s="8" t="s">
        <v>94</v>
      </c>
      <c r="D99" s="9">
        <v>0</v>
      </c>
      <c r="E99" s="9">
        <v>0</v>
      </c>
      <c r="F99" s="10">
        <v>5000</v>
      </c>
      <c r="G99" s="9">
        <v>0</v>
      </c>
      <c r="H99" s="9">
        <v>0</v>
      </c>
      <c r="I99" s="9">
        <v>0</v>
      </c>
      <c r="J99" s="10">
        <v>43096.160000000003</v>
      </c>
      <c r="K99" s="10">
        <v>1397915.88</v>
      </c>
      <c r="L99" s="11">
        <v>2228120.7799999998</v>
      </c>
      <c r="M99" s="11">
        <v>15000</v>
      </c>
      <c r="N99" s="12">
        <v>0</v>
      </c>
      <c r="O99" s="12">
        <v>123010</v>
      </c>
      <c r="P99" s="11">
        <v>0</v>
      </c>
      <c r="Q99" s="11">
        <v>1446012.0399999998</v>
      </c>
      <c r="R99" s="11">
        <v>0</v>
      </c>
      <c r="S99" s="6">
        <v>0</v>
      </c>
      <c r="T99" s="11">
        <f t="shared" si="12"/>
        <v>0</v>
      </c>
      <c r="U99" s="13">
        <f t="shared" si="13"/>
        <v>0</v>
      </c>
      <c r="V99" s="13">
        <v>0.4</v>
      </c>
      <c r="W99" s="11">
        <f t="shared" si="14"/>
        <v>891248.31199999992</v>
      </c>
      <c r="X99" s="11">
        <f t="shared" si="15"/>
        <v>0</v>
      </c>
    </row>
    <row r="100" spans="1:24" x14ac:dyDescent="0.25">
      <c r="A100" s="7">
        <v>2010</v>
      </c>
      <c r="B100" s="7">
        <v>25004</v>
      </c>
      <c r="C100" s="8" t="s">
        <v>80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10">
        <v>1026368.21</v>
      </c>
      <c r="L100" s="11">
        <v>4889141.3699999992</v>
      </c>
      <c r="M100" s="11">
        <v>0</v>
      </c>
      <c r="N100" s="12">
        <v>20058.88</v>
      </c>
      <c r="O100" s="12">
        <v>233798</v>
      </c>
      <c r="P100" s="11">
        <v>0</v>
      </c>
      <c r="Q100" s="11">
        <v>0</v>
      </c>
      <c r="R100" s="11">
        <v>0</v>
      </c>
      <c r="S100" s="6">
        <v>0</v>
      </c>
      <c r="T100" s="11">
        <f t="shared" si="12"/>
        <v>772511.33</v>
      </c>
      <c r="U100" s="13">
        <f t="shared" si="13"/>
        <v>0.15800552112077709</v>
      </c>
      <c r="V100" s="13">
        <v>0.4</v>
      </c>
      <c r="W100" s="11">
        <f t="shared" si="14"/>
        <v>1955656.5479999997</v>
      </c>
      <c r="X100" s="11">
        <f t="shared" si="15"/>
        <v>0</v>
      </c>
    </row>
    <row r="101" spans="1:24" x14ac:dyDescent="0.25">
      <c r="A101" s="7">
        <v>2010</v>
      </c>
      <c r="B101" s="7">
        <v>29004</v>
      </c>
      <c r="C101" s="8" t="s">
        <v>88</v>
      </c>
      <c r="D101" s="9">
        <v>0</v>
      </c>
      <c r="E101" s="9">
        <v>0</v>
      </c>
      <c r="F101" s="9">
        <v>0</v>
      </c>
      <c r="G101" s="10">
        <v>16330.84</v>
      </c>
      <c r="H101" s="10">
        <v>257051</v>
      </c>
      <c r="I101" s="9">
        <v>0</v>
      </c>
      <c r="J101" s="9">
        <v>0</v>
      </c>
      <c r="K101" s="10">
        <v>1436952.18</v>
      </c>
      <c r="L101" s="11">
        <v>3101938.0300000003</v>
      </c>
      <c r="M101" s="11">
        <v>0</v>
      </c>
      <c r="N101" s="12">
        <v>1206.28</v>
      </c>
      <c r="O101" s="12">
        <v>46399</v>
      </c>
      <c r="P101" s="11">
        <v>0</v>
      </c>
      <c r="Q101" s="11">
        <v>382002</v>
      </c>
      <c r="R101" s="11">
        <v>77234</v>
      </c>
      <c r="S101" s="6">
        <v>0</v>
      </c>
      <c r="T101" s="11">
        <f t="shared" si="12"/>
        <v>1203492.74</v>
      </c>
      <c r="U101" s="13">
        <f t="shared" si="13"/>
        <v>0.38798091011508695</v>
      </c>
      <c r="V101" s="13">
        <v>0.4</v>
      </c>
      <c r="W101" s="11">
        <f t="shared" si="14"/>
        <v>1240775.2120000001</v>
      </c>
      <c r="X101" s="11">
        <f t="shared" si="15"/>
        <v>0</v>
      </c>
    </row>
    <row r="102" spans="1:24" x14ac:dyDescent="0.25">
      <c r="A102" s="7">
        <v>2010</v>
      </c>
      <c r="B102" s="7">
        <v>17002</v>
      </c>
      <c r="C102" s="8" t="s">
        <v>61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10">
        <v>3729538.18</v>
      </c>
      <c r="L102" s="11">
        <v>14602785.58</v>
      </c>
      <c r="M102" s="11">
        <v>0</v>
      </c>
      <c r="N102" s="12">
        <v>0</v>
      </c>
      <c r="O102" s="12">
        <v>649227</v>
      </c>
      <c r="P102" s="11">
        <v>0</v>
      </c>
      <c r="Q102" s="11">
        <v>1925000</v>
      </c>
      <c r="R102" s="11">
        <v>0</v>
      </c>
      <c r="S102" s="6">
        <v>0</v>
      </c>
      <c r="T102" s="11">
        <f t="shared" si="12"/>
        <v>1155311.1800000002</v>
      </c>
      <c r="U102" s="13">
        <f t="shared" si="13"/>
        <v>7.9115807985451508E-2</v>
      </c>
      <c r="V102" s="13">
        <v>0.4</v>
      </c>
      <c r="W102" s="11">
        <f t="shared" si="14"/>
        <v>5841114.2320000008</v>
      </c>
      <c r="X102" s="11">
        <f t="shared" si="15"/>
        <v>0</v>
      </c>
    </row>
    <row r="103" spans="1:24" x14ac:dyDescent="0.25">
      <c r="A103" s="7">
        <v>2010</v>
      </c>
      <c r="B103" s="7">
        <v>62006</v>
      </c>
      <c r="C103" s="8" t="s">
        <v>171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10">
        <v>404057.42</v>
      </c>
      <c r="L103" s="11">
        <v>4322638.7799999993</v>
      </c>
      <c r="M103" s="11">
        <v>0</v>
      </c>
      <c r="N103" s="12">
        <v>3248.59</v>
      </c>
      <c r="O103" s="12">
        <v>260193</v>
      </c>
      <c r="P103" s="11">
        <v>0</v>
      </c>
      <c r="Q103" s="11">
        <v>390000</v>
      </c>
      <c r="R103" s="11">
        <v>213033</v>
      </c>
      <c r="S103" s="6">
        <v>0</v>
      </c>
      <c r="T103" s="11">
        <f t="shared" si="12"/>
        <v>0</v>
      </c>
      <c r="U103" s="13">
        <f t="shared" si="13"/>
        <v>0</v>
      </c>
      <c r="V103" s="13">
        <v>0.4</v>
      </c>
      <c r="W103" s="11">
        <f t="shared" si="14"/>
        <v>1729055.5119999999</v>
      </c>
      <c r="X103" s="11">
        <f t="shared" si="15"/>
        <v>0</v>
      </c>
    </row>
    <row r="104" spans="1:24" x14ac:dyDescent="0.25">
      <c r="A104" s="7">
        <v>2010</v>
      </c>
      <c r="B104" s="7">
        <v>43002</v>
      </c>
      <c r="C104" s="8" t="s">
        <v>116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10">
        <v>636071.01</v>
      </c>
      <c r="L104" s="11">
        <v>1480434.3800000001</v>
      </c>
      <c r="M104" s="11">
        <v>0</v>
      </c>
      <c r="N104" s="12">
        <v>0</v>
      </c>
      <c r="O104" s="12">
        <v>40946.43</v>
      </c>
      <c r="P104" s="11">
        <v>0</v>
      </c>
      <c r="Q104" s="11">
        <v>0</v>
      </c>
      <c r="R104" s="11">
        <v>0</v>
      </c>
      <c r="S104" s="12">
        <v>2951</v>
      </c>
      <c r="T104" s="11">
        <f t="shared" si="12"/>
        <v>592173.57999999996</v>
      </c>
      <c r="U104" s="13">
        <f t="shared" si="13"/>
        <v>0.39999988381788315</v>
      </c>
      <c r="V104" s="13">
        <v>0.4</v>
      </c>
      <c r="W104" s="11">
        <f t="shared" si="14"/>
        <v>592173.75200000009</v>
      </c>
      <c r="X104" s="11">
        <f t="shared" si="15"/>
        <v>0</v>
      </c>
    </row>
    <row r="105" spans="1:24" x14ac:dyDescent="0.25">
      <c r="A105" s="7">
        <v>2010</v>
      </c>
      <c r="B105" s="7">
        <v>17003</v>
      </c>
      <c r="C105" s="8" t="s">
        <v>62</v>
      </c>
      <c r="D105" s="9">
        <v>0</v>
      </c>
      <c r="E105" s="9">
        <v>0</v>
      </c>
      <c r="F105" s="9">
        <v>0</v>
      </c>
      <c r="G105" s="10">
        <v>18005.259999999998</v>
      </c>
      <c r="H105" s="9">
        <v>0</v>
      </c>
      <c r="I105" s="9">
        <v>0</v>
      </c>
      <c r="J105" s="9">
        <v>0</v>
      </c>
      <c r="K105" s="10">
        <v>670313.89</v>
      </c>
      <c r="L105" s="11">
        <v>1914262.16</v>
      </c>
      <c r="M105" s="11">
        <v>7500</v>
      </c>
      <c r="N105" s="12">
        <v>525</v>
      </c>
      <c r="O105" s="12">
        <v>104548</v>
      </c>
      <c r="P105" s="11">
        <v>0</v>
      </c>
      <c r="Q105" s="11">
        <v>688319.15</v>
      </c>
      <c r="R105" s="11">
        <v>0</v>
      </c>
      <c r="S105" s="6">
        <v>0</v>
      </c>
      <c r="T105" s="11">
        <f t="shared" si="12"/>
        <v>0</v>
      </c>
      <c r="U105" s="13">
        <f t="shared" si="13"/>
        <v>0</v>
      </c>
      <c r="V105" s="13">
        <v>0.4</v>
      </c>
      <c r="W105" s="11">
        <f t="shared" si="14"/>
        <v>765704.86400000006</v>
      </c>
      <c r="X105" s="11">
        <f t="shared" si="15"/>
        <v>0</v>
      </c>
    </row>
    <row r="106" spans="1:24" x14ac:dyDescent="0.25">
      <c r="A106" s="7">
        <v>2010</v>
      </c>
      <c r="B106" s="7">
        <v>51003</v>
      </c>
      <c r="C106" s="8" t="s">
        <v>138</v>
      </c>
      <c r="D106" s="9">
        <v>0</v>
      </c>
      <c r="E106" s="9">
        <v>0</v>
      </c>
      <c r="F106" s="9">
        <v>0</v>
      </c>
      <c r="G106" s="9">
        <v>0</v>
      </c>
      <c r="H106" s="10">
        <v>200000</v>
      </c>
      <c r="I106" s="10">
        <v>144345</v>
      </c>
      <c r="J106" s="9">
        <v>0</v>
      </c>
      <c r="K106" s="10">
        <v>140555.20000000001</v>
      </c>
      <c r="L106" s="11">
        <v>1906021.4200000004</v>
      </c>
      <c r="M106" s="11">
        <v>0</v>
      </c>
      <c r="N106" s="12">
        <v>956</v>
      </c>
      <c r="O106" s="12">
        <v>125418</v>
      </c>
      <c r="P106" s="11">
        <v>0</v>
      </c>
      <c r="Q106" s="11">
        <v>0</v>
      </c>
      <c r="R106" s="11">
        <v>0</v>
      </c>
      <c r="S106" s="6">
        <v>0</v>
      </c>
      <c r="T106" s="11">
        <f t="shared" si="12"/>
        <v>358526.2</v>
      </c>
      <c r="U106" s="13">
        <f t="shared" si="13"/>
        <v>0.188101873482618</v>
      </c>
      <c r="V106" s="13">
        <v>0.4</v>
      </c>
      <c r="W106" s="11">
        <f t="shared" si="14"/>
        <v>762408.5680000002</v>
      </c>
      <c r="X106" s="11">
        <f t="shared" si="15"/>
        <v>0</v>
      </c>
    </row>
    <row r="107" spans="1:24" x14ac:dyDescent="0.25">
      <c r="A107" s="7">
        <v>2010</v>
      </c>
      <c r="B107" s="7">
        <v>9002</v>
      </c>
      <c r="C107" s="8" t="s">
        <v>42</v>
      </c>
      <c r="D107" s="9">
        <v>0</v>
      </c>
      <c r="E107" s="9">
        <v>0</v>
      </c>
      <c r="F107" s="9">
        <v>0</v>
      </c>
      <c r="G107" s="10">
        <v>3445.69</v>
      </c>
      <c r="H107" s="9">
        <v>0</v>
      </c>
      <c r="I107" s="9">
        <v>0</v>
      </c>
      <c r="J107" s="9">
        <v>0</v>
      </c>
      <c r="K107" s="10">
        <v>204605.14</v>
      </c>
      <c r="L107" s="11">
        <v>3154661.23</v>
      </c>
      <c r="M107" s="11">
        <v>9569.14</v>
      </c>
      <c r="N107" s="12">
        <v>1845</v>
      </c>
      <c r="O107" s="12">
        <v>308196</v>
      </c>
      <c r="P107" s="11">
        <v>37319</v>
      </c>
      <c r="Q107" s="11">
        <v>0</v>
      </c>
      <c r="R107" s="11">
        <v>0</v>
      </c>
      <c r="S107" s="6">
        <v>0</v>
      </c>
      <c r="T107" s="11">
        <f t="shared" si="12"/>
        <v>0</v>
      </c>
      <c r="U107" s="13">
        <f t="shared" si="13"/>
        <v>0</v>
      </c>
      <c r="V107" s="13">
        <v>0.4</v>
      </c>
      <c r="W107" s="11">
        <f t="shared" si="14"/>
        <v>1261864.4920000001</v>
      </c>
      <c r="X107" s="11">
        <f t="shared" si="15"/>
        <v>0</v>
      </c>
    </row>
    <row r="108" spans="1:24" x14ac:dyDescent="0.25">
      <c r="A108" s="7">
        <v>2010</v>
      </c>
      <c r="B108" s="7">
        <v>56007</v>
      </c>
      <c r="C108" s="8" t="s">
        <v>154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0">
        <v>3259.82</v>
      </c>
      <c r="K108" s="10">
        <v>1278383.71</v>
      </c>
      <c r="L108" s="15">
        <v>1951083.8199999998</v>
      </c>
      <c r="M108" s="15">
        <v>0</v>
      </c>
      <c r="N108" s="16">
        <v>6191.88</v>
      </c>
      <c r="O108" s="16">
        <v>101189</v>
      </c>
      <c r="P108" s="15">
        <v>0</v>
      </c>
      <c r="Q108" s="11">
        <v>30</v>
      </c>
      <c r="R108" s="15">
        <v>194142</v>
      </c>
      <c r="S108" s="16">
        <v>191623</v>
      </c>
      <c r="T108" s="15">
        <f t="shared" si="12"/>
        <v>788467.65000000014</v>
      </c>
      <c r="U108" s="17">
        <f t="shared" si="13"/>
        <v>0.40411777388426101</v>
      </c>
      <c r="V108" s="17">
        <v>0.4</v>
      </c>
      <c r="W108" s="15">
        <f t="shared" si="14"/>
        <v>780433.52799999993</v>
      </c>
      <c r="X108" s="15">
        <f t="shared" si="15"/>
        <v>8034</v>
      </c>
    </row>
    <row r="109" spans="1:24" x14ac:dyDescent="0.25">
      <c r="A109" s="7">
        <v>2010</v>
      </c>
      <c r="B109" s="7">
        <v>23003</v>
      </c>
      <c r="C109" s="8" t="s">
        <v>76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10">
        <v>220112.22</v>
      </c>
      <c r="L109" s="11">
        <v>1781553.3399999999</v>
      </c>
      <c r="M109" s="11">
        <v>0</v>
      </c>
      <c r="N109" s="12">
        <v>0</v>
      </c>
      <c r="O109" s="12">
        <v>68422</v>
      </c>
      <c r="P109" s="11">
        <v>123750</v>
      </c>
      <c r="Q109" s="11">
        <v>0</v>
      </c>
      <c r="R109" s="11">
        <v>0</v>
      </c>
      <c r="S109" s="6">
        <v>0</v>
      </c>
      <c r="T109" s="11">
        <f t="shared" si="12"/>
        <v>27940.22</v>
      </c>
      <c r="U109" s="13">
        <f t="shared" si="13"/>
        <v>1.5683066778118471E-2</v>
      </c>
      <c r="V109" s="13">
        <v>0.4</v>
      </c>
      <c r="W109" s="11">
        <f t="shared" si="14"/>
        <v>712621.33600000001</v>
      </c>
      <c r="X109" s="11">
        <f t="shared" si="15"/>
        <v>0</v>
      </c>
    </row>
    <row r="110" spans="1:24" x14ac:dyDescent="0.25">
      <c r="A110" s="7">
        <v>2010</v>
      </c>
      <c r="B110" s="7">
        <v>39005</v>
      </c>
      <c r="C110" s="8" t="s">
        <v>107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10">
        <v>548546.93999999994</v>
      </c>
      <c r="L110" s="11">
        <v>1101039.3099999998</v>
      </c>
      <c r="M110" s="11">
        <v>0</v>
      </c>
      <c r="N110" s="12">
        <v>1000</v>
      </c>
      <c r="O110" s="12">
        <v>30263</v>
      </c>
      <c r="P110" s="11">
        <v>0</v>
      </c>
      <c r="Q110" s="11">
        <v>548546.93999999994</v>
      </c>
      <c r="R110" s="11">
        <v>0</v>
      </c>
      <c r="S110" s="6">
        <v>0</v>
      </c>
      <c r="T110" s="11">
        <f t="shared" si="12"/>
        <v>0</v>
      </c>
      <c r="U110" s="13">
        <f t="shared" si="13"/>
        <v>0</v>
      </c>
      <c r="V110" s="13">
        <v>0.4</v>
      </c>
      <c r="W110" s="11">
        <f t="shared" si="14"/>
        <v>440415.72399999993</v>
      </c>
      <c r="X110" s="11">
        <f t="shared" si="15"/>
        <v>0</v>
      </c>
    </row>
    <row r="111" spans="1:24" x14ac:dyDescent="0.25">
      <c r="A111" s="7">
        <v>2010</v>
      </c>
      <c r="B111" s="7">
        <v>60004</v>
      </c>
      <c r="C111" s="8" t="s">
        <v>162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10">
        <v>503312.39</v>
      </c>
      <c r="L111" s="11">
        <v>2282733.12</v>
      </c>
      <c r="M111" s="11">
        <v>0</v>
      </c>
      <c r="N111" s="12">
        <v>0</v>
      </c>
      <c r="O111" s="12">
        <v>121089</v>
      </c>
      <c r="P111" s="11">
        <v>0</v>
      </c>
      <c r="Q111" s="11">
        <v>0</v>
      </c>
      <c r="R111" s="11">
        <v>0</v>
      </c>
      <c r="S111" s="6">
        <v>0</v>
      </c>
      <c r="T111" s="11">
        <f t="shared" si="12"/>
        <v>382223.39</v>
      </c>
      <c r="U111" s="13">
        <f t="shared" si="13"/>
        <v>0.1674411198800147</v>
      </c>
      <c r="V111" s="13">
        <v>0.4</v>
      </c>
      <c r="W111" s="11">
        <f t="shared" si="14"/>
        <v>913093.24800000014</v>
      </c>
      <c r="X111" s="11">
        <f t="shared" si="15"/>
        <v>0</v>
      </c>
    </row>
    <row r="112" spans="1:24" x14ac:dyDescent="0.25">
      <c r="A112" s="7">
        <v>2010</v>
      </c>
      <c r="B112" s="7">
        <v>33003</v>
      </c>
      <c r="C112" s="8" t="s">
        <v>95</v>
      </c>
      <c r="D112" s="9">
        <v>0</v>
      </c>
      <c r="E112" s="9">
        <v>0</v>
      </c>
      <c r="F112" s="10">
        <v>5000</v>
      </c>
      <c r="G112" s="9">
        <v>0</v>
      </c>
      <c r="H112" s="9">
        <v>0</v>
      </c>
      <c r="I112" s="9">
        <v>0</v>
      </c>
      <c r="J112" s="10">
        <v>19906.12</v>
      </c>
      <c r="K112" s="10">
        <v>1389459.2623999999</v>
      </c>
      <c r="L112" s="11">
        <v>3541357.4999999995</v>
      </c>
      <c r="M112" s="11">
        <v>0</v>
      </c>
      <c r="N112" s="12">
        <v>6456.33</v>
      </c>
      <c r="O112" s="12">
        <v>199592</v>
      </c>
      <c r="P112" s="11">
        <v>0</v>
      </c>
      <c r="Q112" s="11">
        <v>0</v>
      </c>
      <c r="R112" s="11">
        <v>0</v>
      </c>
      <c r="S112" s="6">
        <v>0</v>
      </c>
      <c r="T112" s="11">
        <f t="shared" si="12"/>
        <v>1208317.0523999999</v>
      </c>
      <c r="U112" s="13">
        <f t="shared" si="13"/>
        <v>0.34120165851654349</v>
      </c>
      <c r="V112" s="13">
        <v>0.4</v>
      </c>
      <c r="W112" s="11">
        <f t="shared" si="14"/>
        <v>1416543</v>
      </c>
      <c r="X112" s="11">
        <f t="shared" si="15"/>
        <v>0</v>
      </c>
    </row>
    <row r="113" spans="1:24" x14ac:dyDescent="0.25">
      <c r="A113" s="7">
        <v>2010</v>
      </c>
      <c r="B113" s="7">
        <v>32002</v>
      </c>
      <c r="C113" s="8" t="s">
        <v>92</v>
      </c>
      <c r="D113" s="9">
        <v>0</v>
      </c>
      <c r="E113" s="10">
        <v>50156.49</v>
      </c>
      <c r="F113" s="9">
        <v>0</v>
      </c>
      <c r="G113" s="9">
        <v>0</v>
      </c>
      <c r="H113" s="9">
        <v>0</v>
      </c>
      <c r="I113" s="10">
        <v>338072</v>
      </c>
      <c r="J113" s="10">
        <v>6439.26</v>
      </c>
      <c r="K113" s="10">
        <v>2967090.67</v>
      </c>
      <c r="L113" s="11">
        <v>14292700.359999998</v>
      </c>
      <c r="M113" s="11">
        <v>0</v>
      </c>
      <c r="N113" s="12">
        <v>14600.19</v>
      </c>
      <c r="O113" s="12">
        <v>699151</v>
      </c>
      <c r="P113" s="11">
        <v>0</v>
      </c>
      <c r="Q113" s="11">
        <v>0</v>
      </c>
      <c r="R113" s="11">
        <v>0</v>
      </c>
      <c r="S113" s="6">
        <v>0</v>
      </c>
      <c r="T113" s="11">
        <f t="shared" si="12"/>
        <v>2597850.7399999998</v>
      </c>
      <c r="U113" s="13">
        <f t="shared" si="13"/>
        <v>0.18176066625383311</v>
      </c>
      <c r="V113" s="13">
        <v>0.4</v>
      </c>
      <c r="W113" s="11">
        <f t="shared" si="14"/>
        <v>5717080.1439999994</v>
      </c>
      <c r="X113" s="11">
        <f t="shared" si="15"/>
        <v>0</v>
      </c>
    </row>
    <row r="114" spans="1:24" x14ac:dyDescent="0.25">
      <c r="A114" s="7">
        <v>2010</v>
      </c>
      <c r="B114" s="7">
        <v>1001</v>
      </c>
      <c r="C114" s="8" t="s">
        <v>21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10">
        <v>735252.44</v>
      </c>
      <c r="L114" s="11">
        <v>2287073.1200000006</v>
      </c>
      <c r="M114" s="11">
        <v>0</v>
      </c>
      <c r="N114" s="12">
        <v>0</v>
      </c>
      <c r="O114" s="12">
        <v>139837</v>
      </c>
      <c r="P114" s="11">
        <v>0</v>
      </c>
      <c r="Q114" s="11">
        <v>735252.44</v>
      </c>
      <c r="R114" s="11">
        <v>0</v>
      </c>
      <c r="S114" s="6">
        <v>0</v>
      </c>
      <c r="T114" s="11">
        <f t="shared" si="12"/>
        <v>0</v>
      </c>
      <c r="U114" s="13">
        <f t="shared" si="13"/>
        <v>0</v>
      </c>
      <c r="V114" s="13">
        <v>0.4</v>
      </c>
      <c r="W114" s="11">
        <f t="shared" si="14"/>
        <v>914829.24800000025</v>
      </c>
      <c r="X114" s="11">
        <f t="shared" si="15"/>
        <v>0</v>
      </c>
    </row>
    <row r="115" spans="1:24" x14ac:dyDescent="0.25">
      <c r="A115" s="7">
        <v>2010</v>
      </c>
      <c r="B115" s="7">
        <v>11005</v>
      </c>
      <c r="C115" s="8" t="s">
        <v>46</v>
      </c>
      <c r="D115" s="9">
        <v>0</v>
      </c>
      <c r="E115" s="9">
        <v>0</v>
      </c>
      <c r="F115" s="10">
        <v>5875</v>
      </c>
      <c r="G115" s="9">
        <v>0</v>
      </c>
      <c r="H115" s="9">
        <v>0</v>
      </c>
      <c r="I115" s="9">
        <v>0</v>
      </c>
      <c r="J115" s="9">
        <v>0</v>
      </c>
      <c r="K115" s="10">
        <v>1808410.41</v>
      </c>
      <c r="L115" s="11">
        <v>3128342.49</v>
      </c>
      <c r="M115" s="11">
        <v>0</v>
      </c>
      <c r="N115" s="12">
        <v>0</v>
      </c>
      <c r="O115" s="12">
        <v>125345</v>
      </c>
      <c r="P115" s="11">
        <v>0</v>
      </c>
      <c r="Q115" s="11">
        <v>544953</v>
      </c>
      <c r="R115" s="11">
        <v>73095</v>
      </c>
      <c r="S115" s="6">
        <v>0</v>
      </c>
      <c r="T115" s="11">
        <f t="shared" si="12"/>
        <v>1070892.4099999999</v>
      </c>
      <c r="U115" s="13">
        <f t="shared" si="13"/>
        <v>0.34231942743583677</v>
      </c>
      <c r="V115" s="13">
        <v>0.4</v>
      </c>
      <c r="W115" s="11">
        <f t="shared" si="14"/>
        <v>1251336.996</v>
      </c>
      <c r="X115" s="11">
        <f t="shared" si="15"/>
        <v>0</v>
      </c>
    </row>
    <row r="116" spans="1:24" x14ac:dyDescent="0.25">
      <c r="A116" s="7">
        <v>2010</v>
      </c>
      <c r="B116" s="7">
        <v>51004</v>
      </c>
      <c r="C116" s="8" t="s">
        <v>139</v>
      </c>
      <c r="D116" s="9">
        <v>0</v>
      </c>
      <c r="E116" s="10">
        <v>479470.07</v>
      </c>
      <c r="F116" s="9">
        <v>0</v>
      </c>
      <c r="G116" s="10">
        <v>14965</v>
      </c>
      <c r="H116" s="10">
        <v>11363981.439999999</v>
      </c>
      <c r="I116" s="10">
        <v>2423946</v>
      </c>
      <c r="J116" s="10">
        <v>236859.59</v>
      </c>
      <c r="K116" s="9">
        <v>0</v>
      </c>
      <c r="L116" s="11">
        <v>77081899.859999999</v>
      </c>
      <c r="M116" s="11">
        <v>0</v>
      </c>
      <c r="N116" s="12">
        <v>773021.99</v>
      </c>
      <c r="O116" s="12">
        <v>4486662</v>
      </c>
      <c r="P116" s="11">
        <v>0</v>
      </c>
      <c r="Q116" s="11">
        <v>0</v>
      </c>
      <c r="R116" s="11">
        <v>0</v>
      </c>
      <c r="S116" s="6">
        <v>0</v>
      </c>
      <c r="T116" s="11">
        <f t="shared" si="12"/>
        <v>8780068.0399999991</v>
      </c>
      <c r="U116" s="13">
        <f t="shared" si="13"/>
        <v>0.11390570362104201</v>
      </c>
      <c r="V116" s="13">
        <v>0.4</v>
      </c>
      <c r="W116" s="11">
        <f t="shared" si="14"/>
        <v>30832759.944000002</v>
      </c>
      <c r="X116" s="11">
        <f t="shared" si="15"/>
        <v>0</v>
      </c>
    </row>
    <row r="117" spans="1:24" x14ac:dyDescent="0.25">
      <c r="A117" s="7">
        <v>2010</v>
      </c>
      <c r="B117" s="7">
        <v>56004</v>
      </c>
      <c r="C117" s="8" t="s">
        <v>152</v>
      </c>
      <c r="D117" s="9">
        <v>0</v>
      </c>
      <c r="E117" s="9">
        <v>0</v>
      </c>
      <c r="F117" s="10">
        <v>3000</v>
      </c>
      <c r="G117" s="9">
        <v>0</v>
      </c>
      <c r="H117" s="9">
        <v>0</v>
      </c>
      <c r="I117" s="9">
        <v>0</v>
      </c>
      <c r="J117" s="9">
        <v>0</v>
      </c>
      <c r="K117" s="10">
        <v>795225.17</v>
      </c>
      <c r="L117" s="11">
        <v>3904232.8499999996</v>
      </c>
      <c r="M117" s="11">
        <v>0</v>
      </c>
      <c r="N117" s="12">
        <v>0</v>
      </c>
      <c r="O117" s="12">
        <v>224069</v>
      </c>
      <c r="P117" s="11">
        <v>0</v>
      </c>
      <c r="Q117" s="11">
        <v>798225.17</v>
      </c>
      <c r="R117" s="11">
        <v>0</v>
      </c>
      <c r="S117" s="6">
        <v>0</v>
      </c>
      <c r="T117" s="11">
        <f t="shared" si="12"/>
        <v>0</v>
      </c>
      <c r="U117" s="13">
        <f t="shared" si="13"/>
        <v>0</v>
      </c>
      <c r="V117" s="13">
        <v>0.4</v>
      </c>
      <c r="W117" s="11">
        <f t="shared" si="14"/>
        <v>1561693.14</v>
      </c>
      <c r="X117" s="11">
        <f t="shared" si="15"/>
        <v>0</v>
      </c>
    </row>
    <row r="118" spans="1:24" x14ac:dyDescent="0.25">
      <c r="A118" s="7">
        <v>2010</v>
      </c>
      <c r="B118" s="7">
        <v>54004</v>
      </c>
      <c r="C118" s="8" t="s">
        <v>146</v>
      </c>
      <c r="D118" s="9">
        <v>0</v>
      </c>
      <c r="E118" s="10">
        <v>43289.24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10">
        <v>972074.03</v>
      </c>
      <c r="L118" s="11">
        <v>1783741.4</v>
      </c>
      <c r="M118" s="11">
        <v>0</v>
      </c>
      <c r="N118" s="12">
        <v>0</v>
      </c>
      <c r="O118" s="12">
        <v>154323</v>
      </c>
      <c r="P118" s="11">
        <v>0</v>
      </c>
      <c r="Q118" s="11">
        <v>1015363.27</v>
      </c>
      <c r="R118" s="11">
        <v>0</v>
      </c>
      <c r="S118" s="6">
        <v>0</v>
      </c>
      <c r="T118" s="11">
        <f t="shared" si="12"/>
        <v>0</v>
      </c>
      <c r="U118" s="13">
        <f t="shared" si="13"/>
        <v>0</v>
      </c>
      <c r="V118" s="13">
        <v>0.4</v>
      </c>
      <c r="W118" s="11">
        <f t="shared" si="14"/>
        <v>713496.56</v>
      </c>
      <c r="X118" s="11">
        <f t="shared" si="15"/>
        <v>0</v>
      </c>
    </row>
    <row r="119" spans="1:24" x14ac:dyDescent="0.25">
      <c r="A119" s="7">
        <v>2010</v>
      </c>
      <c r="B119" s="7">
        <v>18002</v>
      </c>
      <c r="C119" s="8" t="s">
        <v>63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10">
        <v>6826.16</v>
      </c>
      <c r="K119" s="10">
        <v>222803.79</v>
      </c>
      <c r="L119" s="11">
        <v>1166299.1100000001</v>
      </c>
      <c r="M119" s="11">
        <v>0</v>
      </c>
      <c r="N119" s="12">
        <v>0</v>
      </c>
      <c r="O119" s="12">
        <v>59936</v>
      </c>
      <c r="P119" s="11">
        <v>0</v>
      </c>
      <c r="Q119" s="11">
        <v>0</v>
      </c>
      <c r="R119" s="11">
        <v>0</v>
      </c>
      <c r="S119" s="6">
        <v>0</v>
      </c>
      <c r="T119" s="11">
        <f t="shared" si="12"/>
        <v>169693.95</v>
      </c>
      <c r="U119" s="13">
        <f t="shared" si="13"/>
        <v>0.14549779601563786</v>
      </c>
      <c r="V119" s="13">
        <v>0.4</v>
      </c>
      <c r="W119" s="11">
        <f t="shared" si="14"/>
        <v>466519.64400000009</v>
      </c>
      <c r="X119" s="11">
        <f t="shared" si="15"/>
        <v>0</v>
      </c>
    </row>
    <row r="120" spans="1:24" x14ac:dyDescent="0.25">
      <c r="A120" s="7">
        <v>2010</v>
      </c>
      <c r="B120" s="7">
        <v>39004</v>
      </c>
      <c r="C120" s="8" t="s">
        <v>106</v>
      </c>
      <c r="D120" s="9">
        <v>0</v>
      </c>
      <c r="E120" s="9">
        <v>0</v>
      </c>
      <c r="F120" s="9">
        <v>0</v>
      </c>
      <c r="G120" s="9">
        <v>0</v>
      </c>
      <c r="H120" s="10">
        <v>191044.4</v>
      </c>
      <c r="I120" s="9">
        <v>0</v>
      </c>
      <c r="J120" s="9">
        <v>0</v>
      </c>
      <c r="K120" s="9">
        <v>0</v>
      </c>
      <c r="L120" s="11">
        <v>992958.01</v>
      </c>
      <c r="M120" s="11">
        <v>0</v>
      </c>
      <c r="N120" s="12">
        <v>0</v>
      </c>
      <c r="O120" s="12">
        <v>32536</v>
      </c>
      <c r="P120" s="11">
        <v>0</v>
      </c>
      <c r="Q120" s="11">
        <v>191044.4</v>
      </c>
      <c r="R120" s="11">
        <v>0</v>
      </c>
      <c r="S120" s="6">
        <v>0</v>
      </c>
      <c r="T120" s="11">
        <f t="shared" si="12"/>
        <v>0</v>
      </c>
      <c r="U120" s="13">
        <f t="shared" si="13"/>
        <v>0</v>
      </c>
      <c r="V120" s="13">
        <v>0.4</v>
      </c>
      <c r="W120" s="11">
        <f t="shared" si="14"/>
        <v>397183.20400000003</v>
      </c>
      <c r="X120" s="11">
        <f t="shared" si="15"/>
        <v>0</v>
      </c>
    </row>
    <row r="121" spans="1:24" x14ac:dyDescent="0.25">
      <c r="A121" s="7">
        <v>2010</v>
      </c>
      <c r="B121" s="7">
        <v>55005</v>
      </c>
      <c r="C121" s="8" t="s">
        <v>150</v>
      </c>
      <c r="D121" s="9">
        <v>0</v>
      </c>
      <c r="E121" s="9">
        <v>0</v>
      </c>
      <c r="F121" s="9">
        <v>0</v>
      </c>
      <c r="G121" s="9">
        <v>0</v>
      </c>
      <c r="H121" s="10">
        <v>523967.55</v>
      </c>
      <c r="I121" s="9">
        <v>0</v>
      </c>
      <c r="J121" s="10">
        <v>46716.26</v>
      </c>
      <c r="K121" s="9">
        <v>0</v>
      </c>
      <c r="L121" s="11">
        <v>1606473.6700000002</v>
      </c>
      <c r="M121" s="11">
        <v>0</v>
      </c>
      <c r="N121" s="12">
        <v>50</v>
      </c>
      <c r="O121" s="12">
        <v>81807</v>
      </c>
      <c r="P121" s="11">
        <v>0</v>
      </c>
      <c r="Q121" s="11">
        <v>0</v>
      </c>
      <c r="R121" s="11">
        <v>0</v>
      </c>
      <c r="S121" s="6">
        <v>0</v>
      </c>
      <c r="T121" s="11">
        <f t="shared" si="12"/>
        <v>488826.80999999994</v>
      </c>
      <c r="U121" s="13">
        <f t="shared" si="13"/>
        <v>0.3042856033862042</v>
      </c>
      <c r="V121" s="13">
        <v>0.4</v>
      </c>
      <c r="W121" s="11">
        <f t="shared" si="14"/>
        <v>642589.46800000011</v>
      </c>
      <c r="X121" s="11">
        <f t="shared" si="15"/>
        <v>0</v>
      </c>
    </row>
    <row r="122" spans="1:24" x14ac:dyDescent="0.25">
      <c r="A122" s="7">
        <v>2010</v>
      </c>
      <c r="B122" s="7">
        <v>4003</v>
      </c>
      <c r="C122" s="8" t="s">
        <v>30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10">
        <v>2041869.33</v>
      </c>
      <c r="L122" s="11">
        <v>1821344.0600000003</v>
      </c>
      <c r="M122" s="11">
        <v>0</v>
      </c>
      <c r="N122" s="12">
        <v>0</v>
      </c>
      <c r="O122" s="12">
        <v>107476</v>
      </c>
      <c r="P122" s="11">
        <v>0</v>
      </c>
      <c r="Q122" s="11">
        <v>2040000</v>
      </c>
      <c r="R122" s="11">
        <v>0</v>
      </c>
      <c r="S122" s="6">
        <v>0</v>
      </c>
      <c r="T122" s="11">
        <f t="shared" si="12"/>
        <v>0</v>
      </c>
      <c r="U122" s="13">
        <f t="shared" si="13"/>
        <v>0</v>
      </c>
      <c r="V122" s="13">
        <v>0.4</v>
      </c>
      <c r="W122" s="11">
        <f t="shared" si="14"/>
        <v>728537.62400000019</v>
      </c>
      <c r="X122" s="11">
        <f t="shared" si="15"/>
        <v>0</v>
      </c>
    </row>
    <row r="123" spans="1:24" x14ac:dyDescent="0.25">
      <c r="A123" s="7">
        <v>2010</v>
      </c>
      <c r="B123" s="7">
        <v>62005</v>
      </c>
      <c r="C123" s="8" t="s">
        <v>170</v>
      </c>
      <c r="D123" s="9">
        <v>0</v>
      </c>
      <c r="E123" s="10">
        <v>18848.490000000002</v>
      </c>
      <c r="F123" s="9">
        <v>0</v>
      </c>
      <c r="G123" s="9">
        <v>0</v>
      </c>
      <c r="H123" s="10">
        <v>150000</v>
      </c>
      <c r="I123" s="9">
        <v>0</v>
      </c>
      <c r="J123" s="10">
        <v>364500</v>
      </c>
      <c r="K123" s="10">
        <v>2069900.76</v>
      </c>
      <c r="L123" s="11">
        <v>1671012.9200000002</v>
      </c>
      <c r="M123" s="11">
        <v>0</v>
      </c>
      <c r="N123" s="12">
        <v>75</v>
      </c>
      <c r="O123" s="12">
        <v>70823</v>
      </c>
      <c r="P123" s="11">
        <v>123750</v>
      </c>
      <c r="Q123" s="11">
        <v>2603249.25</v>
      </c>
      <c r="R123" s="11">
        <v>0</v>
      </c>
      <c r="S123" s="6">
        <v>0</v>
      </c>
      <c r="T123" s="11">
        <f t="shared" si="12"/>
        <v>0</v>
      </c>
      <c r="U123" s="13">
        <f t="shared" si="13"/>
        <v>0</v>
      </c>
      <c r="V123" s="13">
        <v>0.4</v>
      </c>
      <c r="W123" s="11">
        <f t="shared" si="14"/>
        <v>668405.16800000006</v>
      </c>
      <c r="X123" s="11">
        <f t="shared" si="15"/>
        <v>0</v>
      </c>
    </row>
    <row r="124" spans="1:24" x14ac:dyDescent="0.25">
      <c r="A124" s="7">
        <v>2010</v>
      </c>
      <c r="B124" s="7">
        <v>65001</v>
      </c>
      <c r="C124" s="8" t="s">
        <v>175</v>
      </c>
      <c r="D124" s="9">
        <v>0</v>
      </c>
      <c r="E124" s="9">
        <v>0</v>
      </c>
      <c r="F124" s="10">
        <v>20000</v>
      </c>
      <c r="G124" s="9">
        <v>0</v>
      </c>
      <c r="H124" s="9">
        <v>0</v>
      </c>
      <c r="I124" s="9">
        <v>0</v>
      </c>
      <c r="J124" s="9">
        <v>0</v>
      </c>
      <c r="K124" s="10">
        <v>47488.3</v>
      </c>
      <c r="L124" s="11">
        <v>17713828.670000002</v>
      </c>
      <c r="M124" s="11">
        <v>0</v>
      </c>
      <c r="N124" s="12">
        <v>0</v>
      </c>
      <c r="O124" s="12">
        <v>1012532.38</v>
      </c>
      <c r="P124" s="11">
        <v>0</v>
      </c>
      <c r="Q124" s="11">
        <v>0</v>
      </c>
      <c r="R124" s="11">
        <v>0</v>
      </c>
      <c r="S124" s="6">
        <v>0</v>
      </c>
      <c r="T124" s="11">
        <f t="shared" si="12"/>
        <v>0</v>
      </c>
      <c r="U124" s="13">
        <f t="shared" si="13"/>
        <v>0</v>
      </c>
      <c r="V124" s="13">
        <v>0.4</v>
      </c>
      <c r="W124" s="11">
        <f t="shared" si="14"/>
        <v>7085531.4680000013</v>
      </c>
      <c r="X124" s="11">
        <f t="shared" si="15"/>
        <v>0</v>
      </c>
    </row>
    <row r="125" spans="1:24" x14ac:dyDescent="0.25">
      <c r="A125" s="7">
        <v>2010</v>
      </c>
      <c r="B125" s="7">
        <v>49005</v>
      </c>
      <c r="C125" s="8" t="s">
        <v>131</v>
      </c>
      <c r="D125" s="9">
        <v>0</v>
      </c>
      <c r="E125" s="10">
        <v>437948.69</v>
      </c>
      <c r="F125" s="9">
        <v>0</v>
      </c>
      <c r="G125" s="10">
        <v>51199.64</v>
      </c>
      <c r="H125" s="9">
        <v>0</v>
      </c>
      <c r="I125" s="9">
        <v>0</v>
      </c>
      <c r="J125" s="9">
        <v>0</v>
      </c>
      <c r="K125" s="10">
        <v>23786672.620000001</v>
      </c>
      <c r="L125" s="11">
        <v>130751047.65999995</v>
      </c>
      <c r="M125" s="11">
        <v>0</v>
      </c>
      <c r="N125" s="12">
        <v>318311.34000000003</v>
      </c>
      <c r="O125" s="12">
        <v>5409448.7799999993</v>
      </c>
      <c r="P125" s="11">
        <v>0</v>
      </c>
      <c r="Q125" s="11">
        <v>24275820.949999999</v>
      </c>
      <c r="R125" s="11">
        <v>0</v>
      </c>
      <c r="S125" s="6">
        <v>0</v>
      </c>
      <c r="T125" s="11">
        <f t="shared" si="12"/>
        <v>0</v>
      </c>
      <c r="U125" s="13">
        <f t="shared" si="13"/>
        <v>0</v>
      </c>
      <c r="V125" s="13">
        <v>0.4</v>
      </c>
      <c r="W125" s="11">
        <f t="shared" si="14"/>
        <v>52300419.063999981</v>
      </c>
      <c r="X125" s="11">
        <f t="shared" si="15"/>
        <v>0</v>
      </c>
    </row>
    <row r="126" spans="1:24" x14ac:dyDescent="0.25">
      <c r="A126" s="7">
        <v>2010</v>
      </c>
      <c r="B126" s="7">
        <v>5005</v>
      </c>
      <c r="C126" s="8" t="s">
        <v>33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10">
        <v>2174252.86</v>
      </c>
      <c r="L126" s="11">
        <v>3512167.3899999997</v>
      </c>
      <c r="M126" s="11">
        <v>0</v>
      </c>
      <c r="N126" s="12">
        <v>533.98</v>
      </c>
      <c r="O126" s="12">
        <v>156518</v>
      </c>
      <c r="P126" s="11">
        <v>0</v>
      </c>
      <c r="Q126" s="11">
        <v>2174252.86</v>
      </c>
      <c r="R126" s="11">
        <v>0</v>
      </c>
      <c r="S126" s="6">
        <v>0</v>
      </c>
      <c r="T126" s="11">
        <f t="shared" si="12"/>
        <v>0</v>
      </c>
      <c r="U126" s="13">
        <f t="shared" si="13"/>
        <v>0</v>
      </c>
      <c r="V126" s="13">
        <v>0.4</v>
      </c>
      <c r="W126" s="11">
        <f t="shared" si="14"/>
        <v>1404866.956</v>
      </c>
      <c r="X126" s="11">
        <f t="shared" si="15"/>
        <v>0</v>
      </c>
    </row>
    <row r="127" spans="1:24" x14ac:dyDescent="0.25">
      <c r="A127" s="7">
        <v>2010</v>
      </c>
      <c r="B127" s="7">
        <v>54002</v>
      </c>
      <c r="C127" s="8" t="s">
        <v>145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10">
        <v>1900593.54</v>
      </c>
      <c r="L127" s="11">
        <v>8747424.7399999984</v>
      </c>
      <c r="M127" s="11">
        <v>0</v>
      </c>
      <c r="N127" s="12">
        <v>0</v>
      </c>
      <c r="O127" s="12">
        <v>640194</v>
      </c>
      <c r="P127" s="11">
        <v>0</v>
      </c>
      <c r="Q127" s="11">
        <v>0</v>
      </c>
      <c r="R127" s="11">
        <v>0</v>
      </c>
      <c r="S127" s="6">
        <v>0</v>
      </c>
      <c r="T127" s="11">
        <f t="shared" si="12"/>
        <v>1260399.54</v>
      </c>
      <c r="U127" s="13">
        <f t="shared" si="13"/>
        <v>0.14408806905608201</v>
      </c>
      <c r="V127" s="13">
        <v>0.4</v>
      </c>
      <c r="W127" s="11">
        <f t="shared" si="14"/>
        <v>3498969.8959999997</v>
      </c>
      <c r="X127" s="11">
        <f t="shared" si="15"/>
        <v>0</v>
      </c>
    </row>
    <row r="128" spans="1:24" x14ac:dyDescent="0.25">
      <c r="A128" s="7">
        <v>2010</v>
      </c>
      <c r="B128" s="7">
        <v>15003</v>
      </c>
      <c r="C128" s="8" t="s">
        <v>57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10">
        <v>-14338.13</v>
      </c>
      <c r="L128" s="11">
        <v>2883514.55</v>
      </c>
      <c r="M128" s="11">
        <v>0</v>
      </c>
      <c r="N128" s="12">
        <v>7565.1</v>
      </c>
      <c r="O128" s="12">
        <v>238536</v>
      </c>
      <c r="P128" s="11">
        <v>0</v>
      </c>
      <c r="Q128" s="11">
        <v>0</v>
      </c>
      <c r="R128" s="11">
        <v>0</v>
      </c>
      <c r="S128" s="6">
        <v>0</v>
      </c>
      <c r="T128" s="11">
        <f t="shared" si="12"/>
        <v>0</v>
      </c>
      <c r="U128" s="13">
        <f t="shared" si="13"/>
        <v>0</v>
      </c>
      <c r="V128" s="13">
        <v>0.4</v>
      </c>
      <c r="W128" s="11">
        <f t="shared" si="14"/>
        <v>1153405.82</v>
      </c>
      <c r="X128" s="11">
        <f t="shared" si="15"/>
        <v>0</v>
      </c>
    </row>
    <row r="129" spans="1:24" x14ac:dyDescent="0.25">
      <c r="A129" s="7">
        <v>2010</v>
      </c>
      <c r="B129" s="7">
        <v>26005</v>
      </c>
      <c r="C129" s="8" t="s">
        <v>83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10">
        <v>17970.61</v>
      </c>
      <c r="K129" s="10">
        <v>187360.89</v>
      </c>
      <c r="L129" s="11">
        <v>1604242.61</v>
      </c>
      <c r="M129" s="11">
        <v>0</v>
      </c>
      <c r="N129" s="12">
        <v>17</v>
      </c>
      <c r="O129" s="12">
        <v>50368</v>
      </c>
      <c r="P129" s="11">
        <v>0</v>
      </c>
      <c r="Q129" s="11">
        <v>0</v>
      </c>
      <c r="R129" s="11">
        <v>0</v>
      </c>
      <c r="S129" s="6">
        <v>0</v>
      </c>
      <c r="T129" s="11">
        <f t="shared" si="12"/>
        <v>154946.5</v>
      </c>
      <c r="U129" s="13">
        <f t="shared" si="13"/>
        <v>9.6585453493221951E-2</v>
      </c>
      <c r="V129" s="13">
        <v>0.4</v>
      </c>
      <c r="W129" s="11">
        <f t="shared" si="14"/>
        <v>641697.04400000011</v>
      </c>
      <c r="X129" s="11">
        <f t="shared" si="15"/>
        <v>0</v>
      </c>
    </row>
    <row r="130" spans="1:24" x14ac:dyDescent="0.25">
      <c r="A130" s="7">
        <v>2010</v>
      </c>
      <c r="B130" s="7">
        <v>40002</v>
      </c>
      <c r="C130" s="8" t="s">
        <v>109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10">
        <v>3485058.66</v>
      </c>
      <c r="L130" s="11">
        <v>11690499.489999998</v>
      </c>
      <c r="M130" s="11">
        <v>0</v>
      </c>
      <c r="N130" s="12">
        <v>7839.66</v>
      </c>
      <c r="O130" s="12">
        <v>414505</v>
      </c>
      <c r="P130" s="11">
        <v>0</v>
      </c>
      <c r="Q130" s="11">
        <v>0</v>
      </c>
      <c r="R130" s="11">
        <v>0</v>
      </c>
      <c r="S130" s="6">
        <v>0</v>
      </c>
      <c r="T130" s="11">
        <f t="shared" ref="T130:T157" si="16">IF((D130+F130+G130+H130+I130+J130+K130+M130-N130-O130-P130-Q130-R130-S130)&lt;0,0,(D130+F130+G130+H130+I130+J130+K130+M130-N130-O130-P130-Q130-R130-S130))</f>
        <v>3062714</v>
      </c>
      <c r="U130" s="13">
        <f t="shared" ref="U130:U157" si="17">T130/L130</f>
        <v>0.26198316013955025</v>
      </c>
      <c r="V130" s="13">
        <v>0.4</v>
      </c>
      <c r="W130" s="11">
        <f t="shared" ref="W130:W157" si="18">L130*V130</f>
        <v>4676199.7959999992</v>
      </c>
      <c r="X130" s="11">
        <f t="shared" ref="X130:X157" si="19">ROUND(IF((T130-W130)&lt;0,0,T130-W130),0)</f>
        <v>0</v>
      </c>
    </row>
    <row r="131" spans="1:24" x14ac:dyDescent="0.25">
      <c r="A131" s="7">
        <v>2010</v>
      </c>
      <c r="B131" s="7">
        <v>57001</v>
      </c>
      <c r="C131" s="8" t="s">
        <v>155</v>
      </c>
      <c r="D131" s="9">
        <v>0</v>
      </c>
      <c r="E131" s="9">
        <v>0</v>
      </c>
      <c r="F131" s="9">
        <v>0</v>
      </c>
      <c r="G131" s="9">
        <v>0</v>
      </c>
      <c r="H131" s="10">
        <v>63281.53</v>
      </c>
      <c r="I131" s="9">
        <v>0</v>
      </c>
      <c r="J131" s="10">
        <v>19329.75</v>
      </c>
      <c r="K131" s="10">
        <v>512560.4</v>
      </c>
      <c r="L131" s="11">
        <v>3478720.7499999991</v>
      </c>
      <c r="M131" s="11">
        <v>0</v>
      </c>
      <c r="N131" s="12">
        <v>1000</v>
      </c>
      <c r="O131" s="12">
        <v>134418</v>
      </c>
      <c r="P131" s="11">
        <v>0</v>
      </c>
      <c r="Q131" s="11">
        <v>0</v>
      </c>
      <c r="R131" s="11">
        <v>0</v>
      </c>
      <c r="S131" s="6">
        <v>0</v>
      </c>
      <c r="T131" s="11">
        <f t="shared" si="16"/>
        <v>459753.68000000005</v>
      </c>
      <c r="U131" s="13">
        <f t="shared" si="17"/>
        <v>0.1321617091570228</v>
      </c>
      <c r="V131" s="13">
        <v>0.4</v>
      </c>
      <c r="W131" s="11">
        <f t="shared" si="18"/>
        <v>1391488.2999999998</v>
      </c>
      <c r="X131" s="11">
        <f t="shared" si="19"/>
        <v>0</v>
      </c>
    </row>
    <row r="132" spans="1:24" x14ac:dyDescent="0.25">
      <c r="A132" s="7">
        <v>2010</v>
      </c>
      <c r="B132" s="7">
        <v>1002</v>
      </c>
      <c r="C132" s="8" t="s">
        <v>22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10">
        <v>274901.73</v>
      </c>
      <c r="L132" s="11">
        <v>1100973.79</v>
      </c>
      <c r="M132" s="11">
        <v>0</v>
      </c>
      <c r="N132" s="12">
        <v>0</v>
      </c>
      <c r="O132" s="12">
        <v>44597</v>
      </c>
      <c r="P132" s="11">
        <v>0</v>
      </c>
      <c r="Q132" s="11">
        <v>274901.73</v>
      </c>
      <c r="R132" s="11">
        <v>0</v>
      </c>
      <c r="S132" s="6">
        <v>0</v>
      </c>
      <c r="T132" s="11">
        <f t="shared" si="16"/>
        <v>0</v>
      </c>
      <c r="U132" s="13">
        <f t="shared" si="17"/>
        <v>0</v>
      </c>
      <c r="V132" s="13">
        <v>0.4</v>
      </c>
      <c r="W132" s="11">
        <f t="shared" si="18"/>
        <v>440389.51600000006</v>
      </c>
      <c r="X132" s="11">
        <f t="shared" si="19"/>
        <v>0</v>
      </c>
    </row>
    <row r="133" spans="1:24" x14ac:dyDescent="0.25">
      <c r="A133" s="7">
        <v>2010</v>
      </c>
      <c r="B133" s="7">
        <v>54006</v>
      </c>
      <c r="C133" s="8" t="s">
        <v>147</v>
      </c>
      <c r="D133" s="9">
        <v>0</v>
      </c>
      <c r="E133" s="9">
        <v>0</v>
      </c>
      <c r="F133" s="10">
        <v>2000</v>
      </c>
      <c r="G133" s="9">
        <v>0</v>
      </c>
      <c r="H133" s="9">
        <v>0</v>
      </c>
      <c r="I133" s="9">
        <v>0</v>
      </c>
      <c r="J133" s="9">
        <v>0</v>
      </c>
      <c r="K133" s="10">
        <v>324922.43</v>
      </c>
      <c r="L133" s="11">
        <v>1013217.22</v>
      </c>
      <c r="M133" s="11">
        <v>10000</v>
      </c>
      <c r="N133" s="12">
        <v>267.25</v>
      </c>
      <c r="O133" s="12">
        <v>38661</v>
      </c>
      <c r="P133" s="11">
        <v>0</v>
      </c>
      <c r="Q133" s="11">
        <v>326922.43</v>
      </c>
      <c r="R133" s="11">
        <v>0</v>
      </c>
      <c r="S133" s="6">
        <v>0</v>
      </c>
      <c r="T133" s="11">
        <f t="shared" si="16"/>
        <v>0</v>
      </c>
      <c r="U133" s="13">
        <f t="shared" si="17"/>
        <v>0</v>
      </c>
      <c r="V133" s="13">
        <v>0.4</v>
      </c>
      <c r="W133" s="11">
        <f t="shared" si="18"/>
        <v>405286.88800000004</v>
      </c>
      <c r="X133" s="11">
        <f t="shared" si="19"/>
        <v>0</v>
      </c>
    </row>
    <row r="134" spans="1:24" x14ac:dyDescent="0.25">
      <c r="A134" s="7">
        <v>2010</v>
      </c>
      <c r="B134" s="7">
        <v>41005</v>
      </c>
      <c r="C134" s="8" t="s">
        <v>113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10">
        <v>1022431.1</v>
      </c>
      <c r="L134" s="11">
        <v>6191369.4100000011</v>
      </c>
      <c r="M134" s="11">
        <v>0</v>
      </c>
      <c r="N134" s="12">
        <v>5464.95</v>
      </c>
      <c r="O134" s="12">
        <v>306187</v>
      </c>
      <c r="P134" s="11">
        <v>0</v>
      </c>
      <c r="Q134" s="11">
        <v>0</v>
      </c>
      <c r="R134" s="11">
        <v>0</v>
      </c>
      <c r="S134" s="6">
        <v>0</v>
      </c>
      <c r="T134" s="11">
        <f t="shared" si="16"/>
        <v>710779.15</v>
      </c>
      <c r="U134" s="13">
        <f t="shared" si="17"/>
        <v>0.11480160574040112</v>
      </c>
      <c r="V134" s="13">
        <v>0.4</v>
      </c>
      <c r="W134" s="11">
        <f t="shared" si="18"/>
        <v>2476547.7640000004</v>
      </c>
      <c r="X134" s="11">
        <f t="shared" si="19"/>
        <v>0</v>
      </c>
    </row>
    <row r="135" spans="1:24" x14ac:dyDescent="0.25">
      <c r="A135" s="7">
        <v>2010</v>
      </c>
      <c r="B135" s="7">
        <v>20003</v>
      </c>
      <c r="C135" s="8" t="s">
        <v>68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10">
        <v>549605.61</v>
      </c>
      <c r="L135" s="11">
        <v>3383755.0700000003</v>
      </c>
      <c r="M135" s="11">
        <v>0</v>
      </c>
      <c r="N135" s="12">
        <v>0</v>
      </c>
      <c r="O135" s="12">
        <v>333673</v>
      </c>
      <c r="P135" s="11">
        <v>34007</v>
      </c>
      <c r="Q135" s="11">
        <v>345295.02</v>
      </c>
      <c r="R135" s="11">
        <v>0</v>
      </c>
      <c r="S135" s="6">
        <v>0</v>
      </c>
      <c r="T135" s="11">
        <f t="shared" si="16"/>
        <v>0</v>
      </c>
      <c r="U135" s="13">
        <f t="shared" si="17"/>
        <v>0</v>
      </c>
      <c r="V135" s="13">
        <v>0.4</v>
      </c>
      <c r="W135" s="11">
        <f t="shared" si="18"/>
        <v>1353502.0280000002</v>
      </c>
      <c r="X135" s="11">
        <f t="shared" si="19"/>
        <v>0</v>
      </c>
    </row>
    <row r="136" spans="1:24" x14ac:dyDescent="0.25">
      <c r="A136" s="7">
        <v>2010</v>
      </c>
      <c r="B136" s="7">
        <v>66001</v>
      </c>
      <c r="C136" s="8" t="s">
        <v>176</v>
      </c>
      <c r="D136" s="9">
        <v>0</v>
      </c>
      <c r="E136" s="9">
        <v>0</v>
      </c>
      <c r="F136" s="10">
        <v>12000</v>
      </c>
      <c r="G136" s="9">
        <v>0</v>
      </c>
      <c r="H136" s="9">
        <v>0</v>
      </c>
      <c r="I136" s="9">
        <v>0</v>
      </c>
      <c r="J136" s="10">
        <v>68143.86</v>
      </c>
      <c r="K136" s="10">
        <v>834604.71</v>
      </c>
      <c r="L136" s="11">
        <v>25550215.710000008</v>
      </c>
      <c r="M136" s="11">
        <v>0</v>
      </c>
      <c r="N136" s="12">
        <v>57500</v>
      </c>
      <c r="O136" s="12">
        <v>2552301</v>
      </c>
      <c r="P136" s="11">
        <v>0</v>
      </c>
      <c r="Q136" s="11">
        <v>0</v>
      </c>
      <c r="R136" s="11">
        <v>0</v>
      </c>
      <c r="S136" s="6">
        <v>0</v>
      </c>
      <c r="T136" s="11">
        <f t="shared" si="16"/>
        <v>0</v>
      </c>
      <c r="U136" s="13">
        <f t="shared" si="17"/>
        <v>0</v>
      </c>
      <c r="V136" s="13">
        <v>0.4</v>
      </c>
      <c r="W136" s="11">
        <f t="shared" si="18"/>
        <v>10220086.284000004</v>
      </c>
      <c r="X136" s="11">
        <f t="shared" si="19"/>
        <v>0</v>
      </c>
    </row>
    <row r="137" spans="1:24" x14ac:dyDescent="0.25">
      <c r="A137" s="7">
        <v>2010</v>
      </c>
      <c r="B137" s="7">
        <v>33005</v>
      </c>
      <c r="C137" s="8" t="s">
        <v>96</v>
      </c>
      <c r="D137" s="9">
        <v>0</v>
      </c>
      <c r="E137" s="9">
        <v>0</v>
      </c>
      <c r="F137" s="10">
        <v>2000</v>
      </c>
      <c r="G137" s="9">
        <v>0</v>
      </c>
      <c r="H137" s="9">
        <v>0</v>
      </c>
      <c r="I137" s="9">
        <v>0</v>
      </c>
      <c r="J137" s="9">
        <v>0</v>
      </c>
      <c r="K137" s="10">
        <v>850408.59100000001</v>
      </c>
      <c r="L137" s="11">
        <v>1953467.3500000003</v>
      </c>
      <c r="M137" s="11">
        <v>0</v>
      </c>
      <c r="N137" s="12">
        <v>69.540000000000006</v>
      </c>
      <c r="O137" s="12">
        <v>113204</v>
      </c>
      <c r="P137" s="11">
        <v>0</v>
      </c>
      <c r="Q137" s="11">
        <v>852408.59100000001</v>
      </c>
      <c r="R137" s="11">
        <v>0</v>
      </c>
      <c r="S137" s="6">
        <v>0</v>
      </c>
      <c r="T137" s="11">
        <f t="shared" si="16"/>
        <v>0</v>
      </c>
      <c r="U137" s="13">
        <f t="shared" si="17"/>
        <v>0</v>
      </c>
      <c r="V137" s="13">
        <v>0.4</v>
      </c>
      <c r="W137" s="11">
        <f t="shared" si="18"/>
        <v>781386.94000000018</v>
      </c>
      <c r="X137" s="11">
        <f t="shared" si="19"/>
        <v>0</v>
      </c>
    </row>
    <row r="138" spans="1:24" x14ac:dyDescent="0.25">
      <c r="A138" s="7">
        <v>2010</v>
      </c>
      <c r="B138" s="7">
        <v>49006</v>
      </c>
      <c r="C138" s="8" t="s">
        <v>132</v>
      </c>
      <c r="D138" s="9">
        <v>0</v>
      </c>
      <c r="E138" s="9">
        <v>0</v>
      </c>
      <c r="F138" s="10">
        <v>4000</v>
      </c>
      <c r="G138" s="9">
        <v>0</v>
      </c>
      <c r="H138" s="9">
        <v>0</v>
      </c>
      <c r="I138" s="9">
        <v>0</v>
      </c>
      <c r="J138" s="9">
        <v>0</v>
      </c>
      <c r="K138" s="10">
        <v>2128446.0299999998</v>
      </c>
      <c r="L138" s="11">
        <v>5512310.8399999999</v>
      </c>
      <c r="M138" s="11">
        <v>0</v>
      </c>
      <c r="N138" s="12">
        <v>0</v>
      </c>
      <c r="O138" s="12">
        <v>196590</v>
      </c>
      <c r="P138" s="11">
        <v>0</v>
      </c>
      <c r="Q138" s="11">
        <v>0</v>
      </c>
      <c r="R138" s="11">
        <v>0</v>
      </c>
      <c r="S138" s="6">
        <v>0</v>
      </c>
      <c r="T138" s="11">
        <f t="shared" si="16"/>
        <v>1935856.0299999998</v>
      </c>
      <c r="U138" s="13">
        <f t="shared" si="17"/>
        <v>0.35118774796814611</v>
      </c>
      <c r="V138" s="13">
        <v>0.4</v>
      </c>
      <c r="W138" s="11">
        <f t="shared" si="18"/>
        <v>2204924.3360000001</v>
      </c>
      <c r="X138" s="11">
        <f t="shared" si="19"/>
        <v>0</v>
      </c>
    </row>
    <row r="139" spans="1:24" x14ac:dyDescent="0.25">
      <c r="A139" s="7">
        <v>2010</v>
      </c>
      <c r="B139" s="7">
        <v>13001</v>
      </c>
      <c r="C139" s="8" t="s">
        <v>49</v>
      </c>
      <c r="D139" s="9">
        <v>0</v>
      </c>
      <c r="E139" s="9">
        <v>0</v>
      </c>
      <c r="F139" s="10">
        <v>5000</v>
      </c>
      <c r="G139" s="9">
        <v>0</v>
      </c>
      <c r="H139" s="10">
        <v>526592</v>
      </c>
      <c r="I139" s="10">
        <v>115535</v>
      </c>
      <c r="J139" s="9">
        <v>0</v>
      </c>
      <c r="K139" s="10">
        <v>978587.02</v>
      </c>
      <c r="L139" s="11">
        <v>8191212.0700000012</v>
      </c>
      <c r="M139" s="11">
        <v>0</v>
      </c>
      <c r="N139" s="12">
        <v>1107.8900000000001</v>
      </c>
      <c r="O139" s="12">
        <v>383651.44</v>
      </c>
      <c r="P139" s="11">
        <v>0</v>
      </c>
      <c r="Q139" s="11">
        <v>1625714.02</v>
      </c>
      <c r="R139" s="11">
        <v>0</v>
      </c>
      <c r="S139" s="6">
        <v>0</v>
      </c>
      <c r="T139" s="11">
        <f t="shared" si="16"/>
        <v>0</v>
      </c>
      <c r="U139" s="13">
        <f t="shared" si="17"/>
        <v>0</v>
      </c>
      <c r="V139" s="13">
        <v>0.4</v>
      </c>
      <c r="W139" s="11">
        <f t="shared" si="18"/>
        <v>3276484.8280000007</v>
      </c>
      <c r="X139" s="11">
        <f t="shared" si="19"/>
        <v>0</v>
      </c>
    </row>
    <row r="140" spans="1:24" x14ac:dyDescent="0.25">
      <c r="A140" s="7">
        <v>2010</v>
      </c>
      <c r="B140" s="7">
        <v>60005</v>
      </c>
      <c r="C140" s="8" t="s">
        <v>163</v>
      </c>
      <c r="D140" s="9">
        <v>0</v>
      </c>
      <c r="E140" s="10">
        <v>14524.48</v>
      </c>
      <c r="F140" s="9">
        <v>0</v>
      </c>
      <c r="G140" s="9">
        <v>0</v>
      </c>
      <c r="H140" s="9">
        <v>0</v>
      </c>
      <c r="I140" s="9">
        <v>0</v>
      </c>
      <c r="J140" s="10">
        <v>10215.98</v>
      </c>
      <c r="K140" s="10">
        <v>229370.44</v>
      </c>
      <c r="L140" s="11">
        <v>1714563.8500000003</v>
      </c>
      <c r="M140" s="11">
        <v>0</v>
      </c>
      <c r="N140" s="12">
        <v>9118.4599999999991</v>
      </c>
      <c r="O140" s="12">
        <v>87231</v>
      </c>
      <c r="P140" s="11">
        <v>0</v>
      </c>
      <c r="Q140" s="11">
        <v>0</v>
      </c>
      <c r="R140" s="11">
        <v>0</v>
      </c>
      <c r="S140" s="6">
        <v>0</v>
      </c>
      <c r="T140" s="11">
        <f t="shared" si="16"/>
        <v>143236.96000000002</v>
      </c>
      <c r="U140" s="13">
        <f t="shared" si="17"/>
        <v>8.35413390991534E-2</v>
      </c>
      <c r="V140" s="13">
        <v>0.4</v>
      </c>
      <c r="W140" s="11">
        <f t="shared" si="18"/>
        <v>685825.54000000015</v>
      </c>
      <c r="X140" s="11">
        <f t="shared" si="19"/>
        <v>0</v>
      </c>
    </row>
    <row r="141" spans="1:24" x14ac:dyDescent="0.25">
      <c r="A141" s="7">
        <v>2010</v>
      </c>
      <c r="B141" s="7">
        <v>11004</v>
      </c>
      <c r="C141" s="8" t="s">
        <v>45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10">
        <v>-53543.15</v>
      </c>
      <c r="L141" s="11">
        <v>7316814.3400000008</v>
      </c>
      <c r="M141" s="11">
        <v>0</v>
      </c>
      <c r="N141" s="12">
        <v>0</v>
      </c>
      <c r="O141" s="12">
        <v>486929</v>
      </c>
      <c r="P141" s="11">
        <v>0</v>
      </c>
      <c r="Q141" s="11">
        <v>0</v>
      </c>
      <c r="R141" s="11">
        <v>0</v>
      </c>
      <c r="S141" s="6">
        <v>0</v>
      </c>
      <c r="T141" s="11">
        <f t="shared" si="16"/>
        <v>0</v>
      </c>
      <c r="U141" s="13">
        <f t="shared" si="17"/>
        <v>0</v>
      </c>
      <c r="V141" s="13">
        <v>0.4</v>
      </c>
      <c r="W141" s="11">
        <f t="shared" si="18"/>
        <v>2926725.7360000005</v>
      </c>
      <c r="X141" s="11">
        <f t="shared" si="19"/>
        <v>0</v>
      </c>
    </row>
    <row r="142" spans="1:24" x14ac:dyDescent="0.25">
      <c r="A142" s="7">
        <v>2010</v>
      </c>
      <c r="B142" s="7">
        <v>51005</v>
      </c>
      <c r="C142" s="8" t="s">
        <v>140</v>
      </c>
      <c r="D142" s="9">
        <v>0</v>
      </c>
      <c r="E142" s="9">
        <v>0</v>
      </c>
      <c r="F142" s="9">
        <v>0</v>
      </c>
      <c r="G142" s="9">
        <v>0</v>
      </c>
      <c r="H142" s="10">
        <v>208385.5</v>
      </c>
      <c r="I142" s="9">
        <v>0</v>
      </c>
      <c r="J142" s="9">
        <v>0</v>
      </c>
      <c r="K142" s="10">
        <v>590768.11</v>
      </c>
      <c r="L142" s="11">
        <v>2450883.38</v>
      </c>
      <c r="M142" s="11">
        <v>0</v>
      </c>
      <c r="N142" s="12">
        <v>4861.46</v>
      </c>
      <c r="O142" s="12">
        <v>129420</v>
      </c>
      <c r="P142" s="11">
        <v>34111</v>
      </c>
      <c r="Q142" s="11">
        <v>0</v>
      </c>
      <c r="R142" s="11">
        <v>0</v>
      </c>
      <c r="S142" s="6">
        <v>0</v>
      </c>
      <c r="T142" s="11">
        <f t="shared" si="16"/>
        <v>630761.15</v>
      </c>
      <c r="U142" s="13">
        <f t="shared" si="17"/>
        <v>0.25736073578498869</v>
      </c>
      <c r="V142" s="13">
        <v>0.4</v>
      </c>
      <c r="W142" s="11">
        <f t="shared" si="18"/>
        <v>980353.35199999996</v>
      </c>
      <c r="X142" s="11">
        <f t="shared" si="19"/>
        <v>0</v>
      </c>
    </row>
    <row r="143" spans="1:24" x14ac:dyDescent="0.25">
      <c r="A143" s="7">
        <v>2010</v>
      </c>
      <c r="B143" s="7">
        <v>6005</v>
      </c>
      <c r="C143" s="8" t="s">
        <v>37</v>
      </c>
      <c r="D143" s="9">
        <v>0</v>
      </c>
      <c r="E143" s="9">
        <v>0</v>
      </c>
      <c r="F143" s="9">
        <v>0</v>
      </c>
      <c r="G143" s="10">
        <v>22222.61</v>
      </c>
      <c r="H143" s="9">
        <v>0</v>
      </c>
      <c r="I143" s="9">
        <v>0</v>
      </c>
      <c r="J143" s="10">
        <v>194122</v>
      </c>
      <c r="K143" s="10">
        <v>408036.64</v>
      </c>
      <c r="L143" s="11">
        <v>1991848.1999999997</v>
      </c>
      <c r="M143" s="11">
        <v>15000</v>
      </c>
      <c r="N143" s="12">
        <v>1473.88</v>
      </c>
      <c r="O143" s="12">
        <v>106951</v>
      </c>
      <c r="P143" s="11">
        <v>0</v>
      </c>
      <c r="Q143" s="11">
        <v>0</v>
      </c>
      <c r="R143" s="11">
        <v>0</v>
      </c>
      <c r="S143" s="6">
        <v>0</v>
      </c>
      <c r="T143" s="11">
        <f t="shared" si="16"/>
        <v>530956.37</v>
      </c>
      <c r="U143" s="13">
        <f t="shared" si="17"/>
        <v>0.26656467596275663</v>
      </c>
      <c r="V143" s="13">
        <v>0.4</v>
      </c>
      <c r="W143" s="11">
        <f t="shared" si="18"/>
        <v>796739.27999999991</v>
      </c>
      <c r="X143" s="11">
        <f t="shared" si="19"/>
        <v>0</v>
      </c>
    </row>
    <row r="144" spans="1:24" x14ac:dyDescent="0.25">
      <c r="A144" s="7">
        <v>2010</v>
      </c>
      <c r="B144" s="7">
        <v>14004</v>
      </c>
      <c r="C144" s="8" t="s">
        <v>53</v>
      </c>
      <c r="D144" s="9">
        <v>0</v>
      </c>
      <c r="E144" s="10">
        <v>175905.03</v>
      </c>
      <c r="F144" s="10">
        <v>32000</v>
      </c>
      <c r="G144" s="9">
        <v>0</v>
      </c>
      <c r="H144" s="9">
        <v>0</v>
      </c>
      <c r="I144" s="9">
        <v>0</v>
      </c>
      <c r="J144" s="9">
        <v>0</v>
      </c>
      <c r="K144" s="10">
        <v>4559195.8600000003</v>
      </c>
      <c r="L144" s="11">
        <v>22134600.439999994</v>
      </c>
      <c r="M144" s="11">
        <v>0</v>
      </c>
      <c r="N144" s="12">
        <v>0</v>
      </c>
      <c r="O144" s="12">
        <v>962274</v>
      </c>
      <c r="P144" s="11">
        <v>0</v>
      </c>
      <c r="Q144" s="11">
        <v>0</v>
      </c>
      <c r="R144" s="11">
        <v>0</v>
      </c>
      <c r="S144" s="6">
        <v>0</v>
      </c>
      <c r="T144" s="11">
        <f t="shared" si="16"/>
        <v>3628921.8600000003</v>
      </c>
      <c r="U144" s="13">
        <f t="shared" si="17"/>
        <v>0.16394792713050668</v>
      </c>
      <c r="V144" s="13">
        <v>0.4</v>
      </c>
      <c r="W144" s="11">
        <f t="shared" si="18"/>
        <v>8853840.1759999972</v>
      </c>
      <c r="X144" s="11">
        <f t="shared" si="19"/>
        <v>0</v>
      </c>
    </row>
    <row r="145" spans="1:24" x14ac:dyDescent="0.25">
      <c r="A145" s="7">
        <v>2010</v>
      </c>
      <c r="B145" s="7">
        <v>18003</v>
      </c>
      <c r="C145" s="8" t="s">
        <v>64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10">
        <v>124980.01</v>
      </c>
      <c r="J145" s="9">
        <v>0</v>
      </c>
      <c r="K145" s="9">
        <v>0</v>
      </c>
      <c r="L145" s="11">
        <v>1790373.3700000003</v>
      </c>
      <c r="M145" s="11">
        <v>20500</v>
      </c>
      <c r="N145" s="12">
        <v>0</v>
      </c>
      <c r="O145" s="12">
        <v>86709</v>
      </c>
      <c r="P145" s="11">
        <v>0</v>
      </c>
      <c r="Q145" s="11">
        <v>0</v>
      </c>
      <c r="R145" s="11">
        <v>0</v>
      </c>
      <c r="S145" s="6">
        <v>0</v>
      </c>
      <c r="T145" s="11">
        <f t="shared" si="16"/>
        <v>58771.010000000009</v>
      </c>
      <c r="U145" s="13">
        <f t="shared" si="17"/>
        <v>3.2826119392068483E-2</v>
      </c>
      <c r="V145" s="13">
        <v>0.4</v>
      </c>
      <c r="W145" s="11">
        <f t="shared" si="18"/>
        <v>716149.34800000023</v>
      </c>
      <c r="X145" s="11">
        <f t="shared" si="19"/>
        <v>0</v>
      </c>
    </row>
    <row r="146" spans="1:24" x14ac:dyDescent="0.25">
      <c r="A146" s="7">
        <v>2010</v>
      </c>
      <c r="B146" s="7">
        <v>14005</v>
      </c>
      <c r="C146" s="8" t="s">
        <v>54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10">
        <v>951846.91</v>
      </c>
      <c r="L146" s="11">
        <v>1813685.21</v>
      </c>
      <c r="M146" s="11">
        <v>0</v>
      </c>
      <c r="N146" s="12">
        <v>0</v>
      </c>
      <c r="O146" s="12">
        <v>84566</v>
      </c>
      <c r="P146" s="11">
        <v>0</v>
      </c>
      <c r="Q146" s="11">
        <v>1199149.9100000001</v>
      </c>
      <c r="R146" s="11">
        <v>0</v>
      </c>
      <c r="S146" s="6">
        <v>0</v>
      </c>
      <c r="T146" s="11">
        <f t="shared" si="16"/>
        <v>0</v>
      </c>
      <c r="U146" s="13">
        <f t="shared" si="17"/>
        <v>0</v>
      </c>
      <c r="V146" s="13">
        <v>0.4</v>
      </c>
      <c r="W146" s="11">
        <f t="shared" si="18"/>
        <v>725474.08400000003</v>
      </c>
      <c r="X146" s="11">
        <f t="shared" si="19"/>
        <v>0</v>
      </c>
    </row>
    <row r="147" spans="1:24" x14ac:dyDescent="0.25">
      <c r="A147" s="7">
        <v>2010</v>
      </c>
      <c r="B147" s="7">
        <v>18004</v>
      </c>
      <c r="C147" s="8" t="s">
        <v>65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10">
        <v>190552.5</v>
      </c>
      <c r="J147" s="9">
        <v>0</v>
      </c>
      <c r="K147" s="10">
        <v>1245104.94</v>
      </c>
      <c r="L147" s="11">
        <v>2940657.3000000007</v>
      </c>
      <c r="M147" s="11">
        <v>0</v>
      </c>
      <c r="N147" s="12">
        <v>0</v>
      </c>
      <c r="O147" s="12">
        <v>112678</v>
      </c>
      <c r="P147" s="11">
        <v>0</v>
      </c>
      <c r="Q147" s="11">
        <v>962500</v>
      </c>
      <c r="R147" s="11">
        <v>0</v>
      </c>
      <c r="S147" s="6">
        <v>0</v>
      </c>
      <c r="T147" s="11">
        <f t="shared" si="16"/>
        <v>360479.43999999994</v>
      </c>
      <c r="U147" s="13">
        <f t="shared" si="17"/>
        <v>0.12258464799689507</v>
      </c>
      <c r="V147" s="13">
        <v>0.4</v>
      </c>
      <c r="W147" s="11">
        <f t="shared" si="18"/>
        <v>1176262.9200000004</v>
      </c>
      <c r="X147" s="11">
        <f t="shared" si="19"/>
        <v>0</v>
      </c>
    </row>
    <row r="148" spans="1:24" x14ac:dyDescent="0.25">
      <c r="A148" s="7">
        <v>2010</v>
      </c>
      <c r="B148" s="7">
        <v>36002</v>
      </c>
      <c r="C148" s="8" t="s">
        <v>99</v>
      </c>
      <c r="D148" s="9">
        <v>0</v>
      </c>
      <c r="E148" s="10">
        <v>29430.560000000001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10">
        <v>297275.42</v>
      </c>
      <c r="L148" s="11">
        <v>2099505.38</v>
      </c>
      <c r="M148" s="11">
        <v>0</v>
      </c>
      <c r="N148" s="12">
        <v>0</v>
      </c>
      <c r="O148" s="12">
        <v>93487</v>
      </c>
      <c r="P148" s="11">
        <v>0</v>
      </c>
      <c r="Q148" s="11">
        <v>365300.98</v>
      </c>
      <c r="R148" s="11">
        <v>0</v>
      </c>
      <c r="S148" s="6">
        <v>0</v>
      </c>
      <c r="T148" s="11">
        <f t="shared" si="16"/>
        <v>0</v>
      </c>
      <c r="U148" s="13">
        <f t="shared" si="17"/>
        <v>0</v>
      </c>
      <c r="V148" s="13">
        <v>0.4</v>
      </c>
      <c r="W148" s="11">
        <f t="shared" si="18"/>
        <v>839802.152</v>
      </c>
      <c r="X148" s="11">
        <f t="shared" si="19"/>
        <v>0</v>
      </c>
    </row>
    <row r="149" spans="1:24" x14ac:dyDescent="0.25">
      <c r="A149" s="7">
        <v>2010</v>
      </c>
      <c r="B149" s="7">
        <v>49007</v>
      </c>
      <c r="C149" s="8" t="s">
        <v>133</v>
      </c>
      <c r="D149" s="9">
        <v>0</v>
      </c>
      <c r="E149" s="10">
        <v>23022.36</v>
      </c>
      <c r="F149" s="9">
        <v>0</v>
      </c>
      <c r="G149" s="9">
        <v>0</v>
      </c>
      <c r="H149" s="10">
        <v>738361</v>
      </c>
      <c r="I149" s="9">
        <v>0</v>
      </c>
      <c r="J149" s="10">
        <v>238873</v>
      </c>
      <c r="K149" s="10">
        <v>1312608.05</v>
      </c>
      <c r="L149" s="11">
        <v>7113625.9800000004</v>
      </c>
      <c r="M149" s="11">
        <v>0</v>
      </c>
      <c r="N149" s="12">
        <v>10391.049999999999</v>
      </c>
      <c r="O149" s="12">
        <v>282226</v>
      </c>
      <c r="P149" s="11">
        <v>0</v>
      </c>
      <c r="Q149" s="11">
        <v>0</v>
      </c>
      <c r="R149" s="11">
        <v>0</v>
      </c>
      <c r="S149" s="6">
        <v>0</v>
      </c>
      <c r="T149" s="11">
        <f t="shared" si="16"/>
        <v>1997225</v>
      </c>
      <c r="U149" s="13">
        <f t="shared" si="17"/>
        <v>0.28076047371835533</v>
      </c>
      <c r="V149" s="13">
        <v>0.4</v>
      </c>
      <c r="W149" s="11">
        <f t="shared" si="18"/>
        <v>2845450.3920000005</v>
      </c>
      <c r="X149" s="11">
        <f t="shared" si="19"/>
        <v>0</v>
      </c>
    </row>
    <row r="150" spans="1:24" x14ac:dyDescent="0.25">
      <c r="A150" s="7">
        <v>2010</v>
      </c>
      <c r="B150" s="7">
        <v>1003</v>
      </c>
      <c r="C150" s="8" t="s">
        <v>23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10">
        <v>221474</v>
      </c>
      <c r="J150" s="9">
        <v>0</v>
      </c>
      <c r="K150" s="10">
        <v>328087.06</v>
      </c>
      <c r="L150" s="11">
        <v>1285061.2700000003</v>
      </c>
      <c r="M150" s="11">
        <v>30000.22</v>
      </c>
      <c r="N150" s="12">
        <v>380.6</v>
      </c>
      <c r="O150" s="12">
        <v>64344.74</v>
      </c>
      <c r="P150" s="11">
        <v>0</v>
      </c>
      <c r="Q150" s="11">
        <v>549561.06000000006</v>
      </c>
      <c r="R150" s="11">
        <v>0</v>
      </c>
      <c r="S150" s="6">
        <v>0</v>
      </c>
      <c r="T150" s="11">
        <f t="shared" si="16"/>
        <v>0</v>
      </c>
      <c r="U150" s="13">
        <f t="shared" si="17"/>
        <v>0</v>
      </c>
      <c r="V150" s="13">
        <v>0.4</v>
      </c>
      <c r="W150" s="11">
        <f t="shared" si="18"/>
        <v>514024.50800000015</v>
      </c>
      <c r="X150" s="11">
        <f t="shared" si="19"/>
        <v>0</v>
      </c>
    </row>
    <row r="151" spans="1:24" x14ac:dyDescent="0.25">
      <c r="A151" s="7">
        <v>2010</v>
      </c>
      <c r="B151" s="7">
        <v>47001</v>
      </c>
      <c r="C151" s="8" t="s">
        <v>125</v>
      </c>
      <c r="D151" s="9">
        <v>0</v>
      </c>
      <c r="E151" s="9">
        <v>0</v>
      </c>
      <c r="F151" s="10">
        <v>5000</v>
      </c>
      <c r="G151" s="9">
        <v>0</v>
      </c>
      <c r="H151" s="9">
        <v>0</v>
      </c>
      <c r="I151" s="9">
        <v>0</v>
      </c>
      <c r="J151" s="9">
        <v>0</v>
      </c>
      <c r="K151" s="10">
        <v>104226.97</v>
      </c>
      <c r="L151" s="11">
        <v>4004897.27</v>
      </c>
      <c r="M151" s="11">
        <v>13.63</v>
      </c>
      <c r="N151" s="12">
        <v>0</v>
      </c>
      <c r="O151" s="12">
        <v>255852</v>
      </c>
      <c r="P151" s="11">
        <v>18820</v>
      </c>
      <c r="Q151" s="11">
        <v>0</v>
      </c>
      <c r="R151" s="11">
        <v>0</v>
      </c>
      <c r="S151" s="6">
        <v>0</v>
      </c>
      <c r="T151" s="11">
        <f t="shared" si="16"/>
        <v>0</v>
      </c>
      <c r="U151" s="13">
        <f t="shared" si="17"/>
        <v>0</v>
      </c>
      <c r="V151" s="13">
        <v>0.4</v>
      </c>
      <c r="W151" s="11">
        <f t="shared" si="18"/>
        <v>1601958.9080000001</v>
      </c>
      <c r="X151" s="11">
        <f t="shared" si="19"/>
        <v>0</v>
      </c>
    </row>
    <row r="152" spans="1:24" x14ac:dyDescent="0.25">
      <c r="A152" s="7">
        <v>2010</v>
      </c>
      <c r="B152" s="7">
        <v>12003</v>
      </c>
      <c r="C152" s="8" t="s">
        <v>48</v>
      </c>
      <c r="D152" s="9">
        <v>0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10">
        <v>2400</v>
      </c>
      <c r="K152" s="10">
        <v>27640.82</v>
      </c>
      <c r="L152" s="11">
        <v>1684973.7799999998</v>
      </c>
      <c r="M152" s="11">
        <v>10000</v>
      </c>
      <c r="N152" s="12">
        <v>0</v>
      </c>
      <c r="O152" s="12">
        <v>80392</v>
      </c>
      <c r="P152" s="11">
        <v>0</v>
      </c>
      <c r="Q152" s="11">
        <v>30040.82</v>
      </c>
      <c r="R152" s="11">
        <v>0</v>
      </c>
      <c r="S152" s="6">
        <v>0</v>
      </c>
      <c r="T152" s="11">
        <f t="shared" si="16"/>
        <v>0</v>
      </c>
      <c r="U152" s="13">
        <f t="shared" si="17"/>
        <v>0</v>
      </c>
      <c r="V152" s="13">
        <v>0.4</v>
      </c>
      <c r="W152" s="11">
        <f t="shared" si="18"/>
        <v>673989.51199999999</v>
      </c>
      <c r="X152" s="11">
        <f t="shared" si="19"/>
        <v>0</v>
      </c>
    </row>
    <row r="153" spans="1:24" x14ac:dyDescent="0.25">
      <c r="A153" s="7">
        <v>2010</v>
      </c>
      <c r="B153" s="7">
        <v>54007</v>
      </c>
      <c r="C153" s="8" t="s">
        <v>148</v>
      </c>
      <c r="D153" s="9">
        <v>0</v>
      </c>
      <c r="E153" s="9">
        <v>0</v>
      </c>
      <c r="F153" s="9">
        <v>0</v>
      </c>
      <c r="G153" s="10">
        <v>33057.93</v>
      </c>
      <c r="H153" s="9">
        <v>0</v>
      </c>
      <c r="I153" s="9">
        <v>0</v>
      </c>
      <c r="J153" s="9">
        <v>0</v>
      </c>
      <c r="K153" s="10">
        <v>173480.88</v>
      </c>
      <c r="L153" s="11">
        <v>1790066.4800000002</v>
      </c>
      <c r="M153" s="11">
        <v>0</v>
      </c>
      <c r="N153" s="12">
        <v>22027.45</v>
      </c>
      <c r="O153" s="12">
        <v>111183</v>
      </c>
      <c r="P153" s="11">
        <v>0</v>
      </c>
      <c r="Q153" s="11">
        <v>0</v>
      </c>
      <c r="R153" s="11">
        <v>0</v>
      </c>
      <c r="S153" s="6">
        <v>0</v>
      </c>
      <c r="T153" s="11">
        <f t="shared" si="16"/>
        <v>73328.359999999986</v>
      </c>
      <c r="U153" s="13">
        <f t="shared" si="17"/>
        <v>4.096404285498937E-2</v>
      </c>
      <c r="V153" s="13">
        <v>0.4</v>
      </c>
      <c r="W153" s="11">
        <f t="shared" si="18"/>
        <v>716026.59200000018</v>
      </c>
      <c r="X153" s="11">
        <f t="shared" si="19"/>
        <v>0</v>
      </c>
    </row>
    <row r="154" spans="1:24" x14ac:dyDescent="0.25">
      <c r="A154" s="7">
        <v>2010</v>
      </c>
      <c r="B154" s="7">
        <v>59002</v>
      </c>
      <c r="C154" s="8" t="s">
        <v>157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10">
        <v>908504.17599999998</v>
      </c>
      <c r="L154" s="11">
        <v>4302132.54</v>
      </c>
      <c r="M154" s="11">
        <v>6400</v>
      </c>
      <c r="N154" s="12">
        <v>0</v>
      </c>
      <c r="O154" s="12">
        <v>268008</v>
      </c>
      <c r="P154" s="11">
        <v>0</v>
      </c>
      <c r="Q154" s="11">
        <v>0</v>
      </c>
      <c r="R154" s="11">
        <v>0</v>
      </c>
      <c r="S154" s="6">
        <v>0</v>
      </c>
      <c r="T154" s="11">
        <f t="shared" si="16"/>
        <v>646896.17599999998</v>
      </c>
      <c r="U154" s="13">
        <f t="shared" si="17"/>
        <v>0.15036639852104602</v>
      </c>
      <c r="V154" s="13">
        <v>0.4</v>
      </c>
      <c r="W154" s="11">
        <f t="shared" si="18"/>
        <v>1720853.0160000001</v>
      </c>
      <c r="X154" s="11">
        <f t="shared" si="19"/>
        <v>0</v>
      </c>
    </row>
    <row r="155" spans="1:24" x14ac:dyDescent="0.25">
      <c r="A155" s="7">
        <v>2010</v>
      </c>
      <c r="B155" s="7">
        <v>2006</v>
      </c>
      <c r="C155" s="8" t="s">
        <v>26</v>
      </c>
      <c r="D155" s="9">
        <v>0</v>
      </c>
      <c r="E155" s="9">
        <v>0</v>
      </c>
      <c r="F155" s="10">
        <v>2000</v>
      </c>
      <c r="G155" s="9">
        <v>0</v>
      </c>
      <c r="H155" s="10">
        <v>84000</v>
      </c>
      <c r="I155" s="10">
        <v>42382</v>
      </c>
      <c r="J155" s="9">
        <v>0</v>
      </c>
      <c r="K155" s="10">
        <v>378617.14</v>
      </c>
      <c r="L155" s="11">
        <v>1836697.14</v>
      </c>
      <c r="M155" s="11">
        <v>5000</v>
      </c>
      <c r="N155" s="12">
        <v>0</v>
      </c>
      <c r="O155" s="12">
        <v>76112</v>
      </c>
      <c r="P155" s="11">
        <v>0</v>
      </c>
      <c r="Q155" s="11">
        <v>163672</v>
      </c>
      <c r="R155" s="11">
        <v>141996</v>
      </c>
      <c r="S155" s="6">
        <v>0</v>
      </c>
      <c r="T155" s="11">
        <f t="shared" si="16"/>
        <v>130219.14000000001</v>
      </c>
      <c r="U155" s="13">
        <f t="shared" si="17"/>
        <v>7.0898536924819316E-2</v>
      </c>
      <c r="V155" s="13">
        <v>0.4</v>
      </c>
      <c r="W155" s="11">
        <f t="shared" si="18"/>
        <v>734678.85600000003</v>
      </c>
      <c r="X155" s="11">
        <f t="shared" si="19"/>
        <v>0</v>
      </c>
    </row>
    <row r="156" spans="1:24" x14ac:dyDescent="0.25">
      <c r="A156" s="7">
        <v>2010</v>
      </c>
      <c r="B156" s="7">
        <v>55004</v>
      </c>
      <c r="C156" s="8" t="s">
        <v>149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10">
        <v>873416.82</v>
      </c>
      <c r="L156" s="11">
        <v>1411891.2899999998</v>
      </c>
      <c r="M156" s="11">
        <v>0</v>
      </c>
      <c r="N156" s="12">
        <v>140</v>
      </c>
      <c r="O156" s="12">
        <v>74850</v>
      </c>
      <c r="P156" s="11">
        <v>0</v>
      </c>
      <c r="Q156" s="11">
        <v>896382.82</v>
      </c>
      <c r="R156" s="11">
        <v>0</v>
      </c>
      <c r="S156" s="6">
        <v>0</v>
      </c>
      <c r="T156" s="11">
        <f t="shared" si="16"/>
        <v>0</v>
      </c>
      <c r="U156" s="13">
        <f t="shared" si="17"/>
        <v>0</v>
      </c>
      <c r="V156" s="13">
        <v>0.4</v>
      </c>
      <c r="W156" s="11">
        <f t="shared" si="18"/>
        <v>564756.51599999995</v>
      </c>
      <c r="X156" s="11">
        <f t="shared" si="19"/>
        <v>0</v>
      </c>
    </row>
    <row r="157" spans="1:24" x14ac:dyDescent="0.25">
      <c r="A157" s="7">
        <v>2010</v>
      </c>
      <c r="B157" s="7">
        <v>63003</v>
      </c>
      <c r="C157" s="8" t="s">
        <v>173</v>
      </c>
      <c r="D157" s="9">
        <v>0</v>
      </c>
      <c r="E157" s="10">
        <v>48993.91</v>
      </c>
      <c r="F157" s="9">
        <v>0</v>
      </c>
      <c r="G157" s="10">
        <v>67431.28</v>
      </c>
      <c r="H157" s="9">
        <v>0</v>
      </c>
      <c r="I157" s="9">
        <v>0</v>
      </c>
      <c r="J157" s="9">
        <v>0</v>
      </c>
      <c r="K157" s="10">
        <v>4840355.88</v>
      </c>
      <c r="L157" s="11">
        <v>16899437.280000001</v>
      </c>
      <c r="M157" s="11">
        <v>0</v>
      </c>
      <c r="N157" s="12">
        <v>17366.79</v>
      </c>
      <c r="O157" s="12">
        <v>758916</v>
      </c>
      <c r="P157" s="11">
        <v>0</v>
      </c>
      <c r="Q157" s="11">
        <v>0</v>
      </c>
      <c r="R157" s="11">
        <v>0</v>
      </c>
      <c r="S157" s="6">
        <v>0</v>
      </c>
      <c r="T157" s="11">
        <f t="shared" si="16"/>
        <v>4131504.37</v>
      </c>
      <c r="U157" s="13">
        <f t="shared" si="17"/>
        <v>0.24447585452383772</v>
      </c>
      <c r="V157" s="13">
        <v>0.4</v>
      </c>
      <c r="W157" s="11">
        <f t="shared" si="18"/>
        <v>6759774.9120000005</v>
      </c>
      <c r="X157" s="11">
        <f t="shared" si="19"/>
        <v>0</v>
      </c>
    </row>
    <row r="158" spans="1:24" x14ac:dyDescent="0.25">
      <c r="L158" s="11"/>
      <c r="M158" s="11"/>
      <c r="N158" s="12"/>
      <c r="O158" s="12"/>
      <c r="Q158" s="11"/>
      <c r="R158" s="11"/>
      <c r="X158" s="11">
        <f>SUM(X2:X157)</f>
        <v>52906</v>
      </c>
    </row>
    <row r="160" spans="1:24" x14ac:dyDescent="0.25">
      <c r="Q160" s="12"/>
    </row>
  </sheetData>
  <printOptions gridLines="1"/>
  <pageMargins left="0.2" right="0.2" top="0.17" bottom="0.17" header="0.17" footer="0.17"/>
  <pageSetup paperSize="5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Excess FB Calc</vt:lpstr>
      <vt:lpstr>'Excess FB Calc'!Print_Titles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2013-03-13T18:30:48.7473979Z</dcterms:created>
</coreProperties>
</file>