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3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'FY13 Aid'!$A$1:$I$155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'FY13 Aid'!$A$2:$M$155</definedName>
    <definedName name="_xlnm.Print_Titles" localSheetId="0">'FY13 Aid'!$A:$B,'FY13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L155" i="1" l="1"/>
  <c r="I155" i="1"/>
  <c r="M155" i="1" s="1"/>
  <c r="K153" i="1"/>
  <c r="H153" i="1"/>
  <c r="L40" i="1"/>
  <c r="I152" i="1"/>
  <c r="L57" i="1"/>
  <c r="L99" i="1"/>
  <c r="I33" i="1"/>
  <c r="L4" i="1"/>
  <c r="I135" i="1"/>
  <c r="L107" i="1"/>
  <c r="I90" i="1"/>
  <c r="L25" i="1"/>
  <c r="I30" i="1"/>
  <c r="I3" i="1"/>
  <c r="I126" i="1"/>
  <c r="L71" i="1"/>
  <c r="L38" i="1"/>
  <c r="I38" i="1"/>
  <c r="L116" i="1"/>
  <c r="I148" i="1"/>
  <c r="L114" i="1"/>
  <c r="I122" i="1"/>
  <c r="L58" i="1"/>
  <c r="I58" i="1"/>
  <c r="L85" i="1"/>
  <c r="I85" i="1"/>
  <c r="I14" i="1"/>
  <c r="I137" i="1"/>
  <c r="L102" i="1"/>
  <c r="I70" i="1"/>
  <c r="L39" i="1"/>
  <c r="I39" i="1"/>
  <c r="L52" i="1"/>
  <c r="I52" i="1"/>
  <c r="I144" i="1"/>
  <c r="I133" i="1"/>
  <c r="I120" i="1"/>
  <c r="L35" i="1"/>
  <c r="I17" i="1"/>
  <c r="L9" i="1"/>
  <c r="I50" i="1"/>
  <c r="I94" i="1"/>
  <c r="L19" i="1"/>
  <c r="L49" i="1"/>
  <c r="L91" i="1"/>
  <c r="I22" i="1"/>
  <c r="L129" i="1"/>
  <c r="I86" i="1"/>
  <c r="L23" i="1"/>
  <c r="I23" i="1"/>
  <c r="L125" i="1"/>
  <c r="I84" i="1"/>
  <c r="L84" i="1"/>
  <c r="I106" i="1"/>
  <c r="L89" i="1"/>
  <c r="I27" i="1"/>
  <c r="L82" i="1"/>
  <c r="I82" i="1"/>
  <c r="L6" i="1"/>
  <c r="I6" i="1"/>
  <c r="I79" i="1"/>
  <c r="I143" i="1"/>
  <c r="I80" i="1"/>
  <c r="L132" i="1"/>
  <c r="I108" i="1"/>
  <c r="L95" i="1"/>
  <c r="I65" i="1"/>
  <c r="I18" i="1"/>
  <c r="L97" i="1"/>
  <c r="L47" i="1"/>
  <c r="L24" i="1"/>
  <c r="I124" i="1"/>
  <c r="L21" i="1"/>
  <c r="I96" i="1"/>
  <c r="L13" i="1"/>
  <c r="I13" i="1"/>
  <c r="L51" i="1"/>
  <c r="I105" i="1"/>
  <c r="L105" i="1"/>
  <c r="I72" i="1"/>
  <c r="L76" i="1"/>
  <c r="I43" i="1"/>
  <c r="L16" i="1"/>
  <c r="I16" i="1"/>
  <c r="L7" i="1"/>
  <c r="I7" i="1"/>
  <c r="I130" i="1"/>
  <c r="I41" i="1"/>
  <c r="I140" i="1"/>
  <c r="I101" i="1"/>
  <c r="I98" i="1"/>
  <c r="L48" i="1"/>
  <c r="L44" i="1"/>
  <c r="I92" i="1"/>
  <c r="I141" i="1"/>
  <c r="I139" i="1"/>
  <c r="L67" i="1"/>
  <c r="L53" i="1"/>
  <c r="I28" i="1"/>
  <c r="I111" i="1"/>
  <c r="I136" i="1"/>
  <c r="L5" i="1"/>
  <c r="L68" i="1"/>
  <c r="I26" i="1"/>
  <c r="I61" i="1"/>
  <c r="I138" i="1"/>
  <c r="L54" i="1"/>
  <c r="L2" i="1"/>
  <c r="I20" i="1"/>
  <c r="I117" i="1"/>
  <c r="I15" i="1"/>
  <c r="L8" i="1"/>
  <c r="L11" i="1"/>
  <c r="I145" i="1"/>
  <c r="L110" i="1"/>
  <c r="L59" i="1" l="1"/>
  <c r="I59" i="1"/>
  <c r="M86" i="1"/>
  <c r="L150" i="1"/>
  <c r="I150" i="1"/>
  <c r="I55" i="1"/>
  <c r="L55" i="1"/>
  <c r="M122" i="1"/>
  <c r="L62" i="1"/>
  <c r="I62" i="1"/>
  <c r="I34" i="1"/>
  <c r="L34" i="1"/>
  <c r="I74" i="1"/>
  <c r="L74" i="1"/>
  <c r="L73" i="1"/>
  <c r="I73" i="1"/>
  <c r="L151" i="1"/>
  <c r="I151" i="1"/>
  <c r="L36" i="1"/>
  <c r="I36" i="1"/>
  <c r="L103" i="1"/>
  <c r="I103" i="1"/>
  <c r="M103" i="1" s="1"/>
  <c r="L77" i="1"/>
  <c r="I77" i="1"/>
  <c r="L32" i="1"/>
  <c r="I32" i="1"/>
  <c r="M32" i="1" s="1"/>
  <c r="I31" i="1"/>
  <c r="L31" i="1"/>
  <c r="L66" i="1"/>
  <c r="I66" i="1"/>
  <c r="M66" i="1" s="1"/>
  <c r="L100" i="1"/>
  <c r="I100" i="1"/>
  <c r="I29" i="1"/>
  <c r="L29" i="1"/>
  <c r="L78" i="1"/>
  <c r="L121" i="1"/>
  <c r="L10" i="1"/>
  <c r="L123" i="1"/>
  <c r="L63" i="1"/>
  <c r="I97" i="1"/>
  <c r="M97" i="1" s="1"/>
  <c r="L109" i="1"/>
  <c r="M52" i="1"/>
  <c r="L113" i="1"/>
  <c r="M113" i="1" s="1"/>
  <c r="I71" i="1"/>
  <c r="M71" i="1" s="1"/>
  <c r="L149" i="1"/>
  <c r="I4" i="1"/>
  <c r="M4" i="1" s="1"/>
  <c r="L118" i="1"/>
  <c r="I40" i="1"/>
  <c r="M40" i="1" s="1"/>
  <c r="I110" i="1"/>
  <c r="M110" i="1" s="1"/>
  <c r="I8" i="1"/>
  <c r="I54" i="1"/>
  <c r="M54" i="1" s="1"/>
  <c r="I5" i="1"/>
  <c r="I67" i="1"/>
  <c r="M67" i="1" s="1"/>
  <c r="I48" i="1"/>
  <c r="L130" i="1"/>
  <c r="M130" i="1" s="1"/>
  <c r="L43" i="1"/>
  <c r="M43" i="1" s="1"/>
  <c r="I42" i="1"/>
  <c r="I51" i="1"/>
  <c r="M51" i="1" s="1"/>
  <c r="I47" i="1"/>
  <c r="L64" i="1"/>
  <c r="L108" i="1"/>
  <c r="I132" i="1"/>
  <c r="M132" i="1" s="1"/>
  <c r="L79" i="1"/>
  <c r="M79" i="1" s="1"/>
  <c r="L27" i="1"/>
  <c r="M27" i="1" s="1"/>
  <c r="I115" i="1"/>
  <c r="I125" i="1"/>
  <c r="M125" i="1" s="1"/>
  <c r="I49" i="1"/>
  <c r="L83" i="1"/>
  <c r="L17" i="1"/>
  <c r="M17" i="1" s="1"/>
  <c r="I35" i="1"/>
  <c r="M35" i="1" s="1"/>
  <c r="L144" i="1"/>
  <c r="M144" i="1" s="1"/>
  <c r="L70" i="1"/>
  <c r="M70" i="1" s="1"/>
  <c r="I112" i="1"/>
  <c r="M85" i="1"/>
  <c r="L104" i="1"/>
  <c r="L90" i="1"/>
  <c r="M90" i="1" s="1"/>
  <c r="I107" i="1"/>
  <c r="M107" i="1" s="1"/>
  <c r="L33" i="1"/>
  <c r="M33" i="1" s="1"/>
  <c r="L134" i="1"/>
  <c r="M7" i="1"/>
  <c r="M6" i="1"/>
  <c r="L87" i="1"/>
  <c r="I19" i="1"/>
  <c r="M19" i="1" s="1"/>
  <c r="L146" i="1"/>
  <c r="M146" i="1" s="1"/>
  <c r="L127" i="1"/>
  <c r="I75" i="1"/>
  <c r="I78" i="1"/>
  <c r="M78" i="1" s="1"/>
  <c r="L117" i="1"/>
  <c r="M117" i="1" s="1"/>
  <c r="I46" i="1"/>
  <c r="I121" i="1"/>
  <c r="L61" i="1"/>
  <c r="M61" i="1" s="1"/>
  <c r="I81" i="1"/>
  <c r="I10" i="1"/>
  <c r="L111" i="1"/>
  <c r="M111" i="1" s="1"/>
  <c r="I147" i="1"/>
  <c r="I134" i="1"/>
  <c r="M134" i="1" s="1"/>
  <c r="L141" i="1"/>
  <c r="M141" i="1" s="1"/>
  <c r="I93" i="1"/>
  <c r="I123" i="1"/>
  <c r="M123" i="1" s="1"/>
  <c r="L101" i="1"/>
  <c r="M101" i="1" s="1"/>
  <c r="I142" i="1"/>
  <c r="L37" i="1"/>
  <c r="M105" i="1"/>
  <c r="L96" i="1"/>
  <c r="M96" i="1" s="1"/>
  <c r="I60" i="1"/>
  <c r="I24" i="1"/>
  <c r="M24" i="1" s="1"/>
  <c r="I63" i="1"/>
  <c r="M63" i="1" s="1"/>
  <c r="I109" i="1"/>
  <c r="I95" i="1"/>
  <c r="M95" i="1" s="1"/>
  <c r="L69" i="1"/>
  <c r="M84" i="1"/>
  <c r="L86" i="1"/>
  <c r="I88" i="1"/>
  <c r="I91" i="1"/>
  <c r="M91" i="1" s="1"/>
  <c r="I87" i="1"/>
  <c r="I146" i="1"/>
  <c r="I9" i="1"/>
  <c r="M9" i="1" s="1"/>
  <c r="L56" i="1"/>
  <c r="L14" i="1"/>
  <c r="M14" i="1" s="1"/>
  <c r="L122" i="1"/>
  <c r="I128" i="1"/>
  <c r="I116" i="1"/>
  <c r="M116" i="1" s="1"/>
  <c r="I113" i="1"/>
  <c r="I149" i="1"/>
  <c r="L30" i="1"/>
  <c r="M30" i="1" s="1"/>
  <c r="I25" i="1"/>
  <c r="M25" i="1" s="1"/>
  <c r="I118" i="1"/>
  <c r="I57" i="1"/>
  <c r="M57" i="1" s="1"/>
  <c r="I131" i="1"/>
  <c r="L131" i="1"/>
  <c r="L138" i="1"/>
  <c r="L139" i="1"/>
  <c r="M139" i="1" s="1"/>
  <c r="M13" i="1"/>
  <c r="M23" i="1"/>
  <c r="M38" i="1"/>
  <c r="I119" i="1"/>
  <c r="L119" i="1"/>
  <c r="I127" i="1"/>
  <c r="I11" i="1"/>
  <c r="M11" i="1" s="1"/>
  <c r="M8" i="1"/>
  <c r="I2" i="1"/>
  <c r="M2" i="1" s="1"/>
  <c r="I68" i="1"/>
  <c r="M68" i="1" s="1"/>
  <c r="M5" i="1"/>
  <c r="I53" i="1"/>
  <c r="M53" i="1" s="1"/>
  <c r="I44" i="1"/>
  <c r="M44" i="1" s="1"/>
  <c r="M48" i="1"/>
  <c r="I45" i="1"/>
  <c r="L45" i="1"/>
  <c r="G153" i="1"/>
  <c r="L15" i="1"/>
  <c r="M15" i="1" s="1"/>
  <c r="L136" i="1"/>
  <c r="M136" i="1" s="1"/>
  <c r="L98" i="1"/>
  <c r="M98" i="1" s="1"/>
  <c r="M47" i="1"/>
  <c r="M49" i="1"/>
  <c r="M58" i="1"/>
  <c r="E153" i="1"/>
  <c r="J153" i="1"/>
  <c r="L145" i="1"/>
  <c r="M145" i="1" s="1"/>
  <c r="L75" i="1"/>
  <c r="M75" i="1" s="1"/>
  <c r="L20" i="1"/>
  <c r="M20" i="1" s="1"/>
  <c r="L46" i="1"/>
  <c r="M46" i="1" s="1"/>
  <c r="M138" i="1"/>
  <c r="L26" i="1"/>
  <c r="M26" i="1" s="1"/>
  <c r="L81" i="1"/>
  <c r="L28" i="1"/>
  <c r="M28" i="1" s="1"/>
  <c r="L147" i="1"/>
  <c r="L92" i="1"/>
  <c r="M92" i="1" s="1"/>
  <c r="L93" i="1"/>
  <c r="M93" i="1" s="1"/>
  <c r="L140" i="1"/>
  <c r="M140" i="1" s="1"/>
  <c r="L142" i="1"/>
  <c r="M142" i="1" s="1"/>
  <c r="I12" i="1"/>
  <c r="L12" i="1"/>
  <c r="F153" i="1"/>
  <c r="L135" i="1"/>
  <c r="M135" i="1" s="1"/>
  <c r="L152" i="1"/>
  <c r="M152" i="1" s="1"/>
  <c r="I37" i="1"/>
  <c r="M37" i="1" s="1"/>
  <c r="L41" i="1"/>
  <c r="M41" i="1" s="1"/>
  <c r="M16" i="1"/>
  <c r="L42" i="1"/>
  <c r="L72" i="1"/>
  <c r="M72" i="1" s="1"/>
  <c r="M59" i="1"/>
  <c r="L60" i="1"/>
  <c r="M60" i="1" s="1"/>
  <c r="L124" i="1"/>
  <c r="M124" i="1" s="1"/>
  <c r="L18" i="1"/>
  <c r="M18" i="1" s="1"/>
  <c r="L65" i="1"/>
  <c r="M65" i="1" s="1"/>
  <c r="M108" i="1"/>
  <c r="L80" i="1"/>
  <c r="L143" i="1"/>
  <c r="M143" i="1" s="1"/>
  <c r="M82" i="1"/>
  <c r="L115" i="1"/>
  <c r="L106" i="1"/>
  <c r="M106" i="1" s="1"/>
  <c r="L88" i="1"/>
  <c r="L22" i="1"/>
  <c r="M22" i="1" s="1"/>
  <c r="M87" i="1"/>
  <c r="L94" i="1"/>
  <c r="M94" i="1" s="1"/>
  <c r="L50" i="1"/>
  <c r="M50" i="1" s="1"/>
  <c r="L120" i="1"/>
  <c r="M120" i="1" s="1"/>
  <c r="L133" i="1"/>
  <c r="M133" i="1" s="1"/>
  <c r="M39" i="1"/>
  <c r="L112" i="1"/>
  <c r="L137" i="1"/>
  <c r="M137" i="1" s="1"/>
  <c r="L128" i="1"/>
  <c r="L148" i="1"/>
  <c r="M148" i="1" s="1"/>
  <c r="L126" i="1"/>
  <c r="M126" i="1" s="1"/>
  <c r="L3" i="1"/>
  <c r="M3" i="1" s="1"/>
  <c r="I99" i="1"/>
  <c r="M99" i="1" s="1"/>
  <c r="I76" i="1"/>
  <c r="M76" i="1" s="1"/>
  <c r="I21" i="1"/>
  <c r="M21" i="1" s="1"/>
  <c r="I64" i="1"/>
  <c r="I69" i="1"/>
  <c r="M69" i="1" s="1"/>
  <c r="M80" i="1"/>
  <c r="I89" i="1"/>
  <c r="M89" i="1" s="1"/>
  <c r="I129" i="1"/>
  <c r="M129" i="1" s="1"/>
  <c r="I83" i="1"/>
  <c r="I56" i="1"/>
  <c r="I102" i="1"/>
  <c r="M102" i="1" s="1"/>
  <c r="I114" i="1"/>
  <c r="M114" i="1" s="1"/>
  <c r="I104" i="1"/>
  <c r="M147" i="1" l="1"/>
  <c r="M31" i="1"/>
  <c r="M128" i="1"/>
  <c r="M104" i="1"/>
  <c r="M45" i="1"/>
  <c r="M88" i="1"/>
  <c r="M73" i="1"/>
  <c r="M34" i="1"/>
  <c r="M64" i="1"/>
  <c r="M118" i="1"/>
  <c r="M112" i="1"/>
  <c r="M42" i="1"/>
  <c r="M149" i="1"/>
  <c r="M109" i="1"/>
  <c r="M29" i="1"/>
  <c r="M115" i="1"/>
  <c r="M127" i="1"/>
  <c r="M12" i="1"/>
  <c r="M83" i="1"/>
  <c r="M81" i="1"/>
  <c r="M121" i="1"/>
  <c r="M151" i="1"/>
  <c r="M74" i="1"/>
  <c r="M62" i="1"/>
  <c r="M55" i="1"/>
  <c r="M56" i="1"/>
  <c r="M119" i="1"/>
  <c r="M10" i="1"/>
  <c r="M100" i="1"/>
  <c r="M77" i="1"/>
  <c r="M36" i="1"/>
  <c r="M150" i="1"/>
  <c r="L153" i="1"/>
  <c r="M131" i="1"/>
  <c r="I153" i="1"/>
  <c r="M153" i="1" l="1"/>
</calcChain>
</file>

<file path=xl/sharedStrings.xml><?xml version="1.0" encoding="utf-8"?>
<sst xmlns="http://schemas.openxmlformats.org/spreadsheetml/2006/main" count="168" uniqueCount="167">
  <si>
    <t>District No.</t>
  </si>
  <si>
    <t>District</t>
  </si>
  <si>
    <t>2010 State Aid Fall Enrollment</t>
  </si>
  <si>
    <t>2011 State Aid Fall Enrollment</t>
  </si>
  <si>
    <t>2012 State Aid Fall Enrollment</t>
  </si>
  <si>
    <t xml:space="preserve">TOTAL Need </t>
  </si>
  <si>
    <t xml:space="preserve">1st Half Local Effort         (Pay 2012)  </t>
  </si>
  <si>
    <t>1st Half Penalties &amp; Adjustments</t>
  </si>
  <si>
    <r>
      <t xml:space="preserve">1st Half State Aid </t>
    </r>
    <r>
      <rPr>
        <sz val="9"/>
        <color indexed="18"/>
        <rFont val="Gill Sans MT"/>
        <family val="2"/>
      </rPr>
      <t xml:space="preserve">  1/2 of Total Need minus 1st half local effort</t>
    </r>
  </si>
  <si>
    <t>2nd Half Local Effort         (Pay 2013)</t>
  </si>
  <si>
    <t>2nd Half Penalties &amp; Adjustments</t>
  </si>
  <si>
    <r>
      <t xml:space="preserve">2nd Half State Aid      </t>
    </r>
    <r>
      <rPr>
        <sz val="9"/>
        <color indexed="18"/>
        <rFont val="Gill Sans MT"/>
        <family val="2"/>
      </rPr>
      <t xml:space="preserve"> 1/2 of Total Need minus 2nd half local effort</t>
    </r>
  </si>
  <si>
    <t xml:space="preserve">Total FY2013 State Aid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</si>
  <si>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</si>
  <si>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</si>
  <si>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</si>
  <si>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</si>
  <si>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</si>
  <si>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</si>
  <si>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</si>
  <si>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</si>
  <si>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</si>
  <si>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</si>
  <si>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</si>
  <si>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</si>
  <si>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</si>
  <si>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</si>
  <si>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</si>
  <si>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</si>
  <si>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</si>
  <si>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</si>
  <si>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</si>
  <si>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</si>
  <si>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</si>
  <si>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</si>
  <si>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</si>
  <si>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</si>
  <si>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</si>
  <si>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</si>
  <si>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</si>
  <si>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</si>
  <si>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</si>
  <si>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</si>
  <si>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</si>
  <si>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</si>
  <si>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</si>
  <si>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</si>
  <si>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</si>
  <si>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</si>
  <si>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</si>
  <si>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</si>
  <si>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</si>
  <si>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</si>
  <si>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</si>
  <si>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</si>
  <si>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</si>
  <si>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</si>
  <si>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</si>
  <si>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</si>
  <si>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</si>
  <si>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</si>
  <si>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</si>
  <si>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</si>
  <si>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</si>
  <si>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</si>
  <si>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</si>
  <si>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</si>
  <si>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</si>
  <si>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</si>
  <si>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</si>
  <si>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</si>
  <si>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</si>
  <si>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</si>
  <si>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</si>
  <si>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</si>
  <si>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</si>
  <si>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</si>
  <si>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</si>
  <si>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</si>
  <si>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</si>
  <si>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</si>
  <si>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</si>
  <si>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</si>
  <si>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</si>
  <si>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</si>
  <si>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</si>
  <si>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</si>
  <si>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</si>
  <si>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</si>
  <si>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</si>
  <si>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</si>
  <si>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</si>
  <si>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</si>
  <si>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</si>
  <si>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</si>
  <si>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</si>
  <si>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</si>
  <si>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</si>
  <si>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</si>
  <si>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</si>
  <si>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</si>
  <si>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</si>
  <si>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</si>
  <si>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</si>
  <si>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</si>
  <si>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</si>
  <si>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</si>
  <si>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</si>
  <si>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</si>
  <si>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</si>
  <si>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</si>
  <si>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</si>
  <si>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</si>
  <si>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</si>
  <si>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</si>
  <si>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</si>
  <si>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</si>
  <si>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</si>
  <si>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</si>
  <si>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</si>
  <si>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</si>
  <si>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</si>
  <si>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</si>
  <si>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</si>
  <si>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</si>
  <si>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</si>
  <si>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</si>
  <si>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</si>
  <si>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</si>
  <si>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</si>
  <si>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</si>
  <si>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</si>
  <si>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</si>
  <si>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</si>
  <si>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</si>
  <si>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</si>
  <si>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</si>
  <si>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</si>
  <si>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</si>
  <si>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</si>
  <si>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</si>
  <si>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</si>
  <si>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</si>
  <si>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</si>
  <si>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</si>
  <si>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</si>
  <si>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</si>
  <si>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</si>
  <si>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</si>
  <si>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</si>
  <si>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</si>
  <si>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</si>
  <si>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</si>
  <si>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</si>
  <si>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</si>
  <si>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</si>
  <si>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</si>
  <si>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</si>
  <si>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</si>
  <si>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</si>
  <si>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</si>
  <si>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</si>
  <si>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</si>
  <si>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</si>
  <si>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SB155</t>
  </si>
  <si>
    <t>L-D Career &amp; Tech Ed.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</si>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</sst>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#,##0.000"/>
    <numFmt numFmtId="165" formatCode="&quot;$&quot;#,##0"/>
  </numFmts>
  <fonts count="5" x14ac:knownFonts="1">
    <font>
      <sz val="10"/>
      <name val="Arial"/>
    </font>
    <font>
      <sz val="9"/>
      <color rgb="FF002060"/>
      <name val="Gill Sans MT"/>
      <family val="2"/>
    </font>
    <font>
      <b/>
      <sz val="9"/>
      <color rgb="FF002060"/>
      <name val="Gill Sans MT"/>
      <family val="2"/>
    </font>
    <font>
      <sz val="9"/>
      <color indexed="18"/>
      <name val="Gill Sans MT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5" fontId="1" fillId="2" borderId="1" xfId="0" applyNumberFormat="1" applyFont="1" applyFill="1" applyBorder="1" applyAlignment="1">
      <alignment horizontal="center" wrapText="1"/>
    </xf>
    <xf numFmtId="5" fontId="2" fillId="2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left"/>
    </xf>
    <xf numFmtId="4" fontId="1" fillId="0" borderId="2" xfId="0" applyNumberFormat="1" applyFont="1" applyFill="1" applyBorder="1"/>
    <xf numFmtId="165" fontId="1" fillId="0" borderId="2" xfId="0" applyNumberFormat="1" applyFont="1" applyFill="1" applyBorder="1"/>
    <xf numFmtId="5" fontId="1" fillId="0" borderId="2" xfId="0" applyNumberFormat="1" applyFont="1" applyFill="1" applyBorder="1"/>
    <xf numFmtId="5" fontId="1" fillId="0" borderId="2" xfId="0" applyNumberFormat="1" applyFont="1" applyFill="1" applyBorder="1" applyAlignment="1">
      <alignment horizontal="right"/>
    </xf>
    <xf numFmtId="6" fontId="1" fillId="0" borderId="2" xfId="0" applyNumberFormat="1" applyFont="1" applyFill="1" applyBorder="1"/>
    <xf numFmtId="0" fontId="1" fillId="0" borderId="0" xfId="0" applyFont="1" applyFill="1" applyBorder="1"/>
    <xf numFmtId="0" fontId="1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4" fontId="1" fillId="0" borderId="0" xfId="0" applyNumberFormat="1" applyFont="1" applyFill="1" applyBorder="1"/>
    <xf numFmtId="5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wrapText="1"/>
    </xf>
    <xf numFmtId="5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/>
    <xf numFmtId="5" fontId="1" fillId="0" borderId="0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left" wrapText="1"/>
    </xf>
    <xf numFmtId="4" fontId="1" fillId="2" borderId="5" xfId="0" applyNumberFormat="1" applyFont="1" applyFill="1" applyBorder="1" applyAlignment="1">
      <alignment wrapText="1"/>
    </xf>
    <xf numFmtId="5" fontId="1" fillId="2" borderId="5" xfId="0" applyNumberFormat="1" applyFont="1" applyFill="1" applyBorder="1" applyAlignment="1">
      <alignment wrapText="1"/>
    </xf>
    <xf numFmtId="3" fontId="1" fillId="0" borderId="3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RowHeight="15.75" x14ac:dyDescent="0.35"/>
  <cols>
    <col min="1" max="1" width="7" style="23" customWidth="1"/>
    <col min="2" max="2" width="24" style="23" customWidth="1"/>
    <col min="3" max="3" width="9.7109375" style="14" customWidth="1"/>
    <col min="4" max="5" width="9.85546875" style="14" customWidth="1"/>
    <col min="6" max="6" width="11.85546875" style="24" bestFit="1" customWidth="1"/>
    <col min="7" max="7" width="11.140625" style="18" bestFit="1" customWidth="1"/>
    <col min="8" max="8" width="10.7109375" style="14" bestFit="1" customWidth="1"/>
    <col min="9" max="9" width="15.140625" style="14" bestFit="1" customWidth="1"/>
    <col min="10" max="10" width="11.140625" style="14" bestFit="1" customWidth="1"/>
    <col min="11" max="11" width="9.85546875" style="14" bestFit="1" customWidth="1"/>
    <col min="12" max="12" width="15.7109375" style="14" bestFit="1" customWidth="1"/>
    <col min="13" max="13" width="12" style="14" bestFit="1" customWidth="1"/>
    <col min="14" max="16384" width="9.140625" style="14"/>
  </cols>
  <sheetData>
    <row r="1" spans="1:13" s="7" customFormat="1" ht="63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6" t="s">
        <v>11</v>
      </c>
      <c r="M1" s="6" t="s">
        <v>12</v>
      </c>
    </row>
    <row r="2" spans="1:13" x14ac:dyDescent="0.35">
      <c r="A2" s="8">
        <v>6001</v>
      </c>
      <c r="B2" s="8" t="s">
        <v>27</v>
      </c>
      <c r="C2" s="9">
        <v>3971.28</v>
      </c>
      <c r="D2" s="9">
        <v>3976.6</v>
      </c>
      <c r="E2" s="9">
        <v>4169.4799999999996</v>
      </c>
      <c r="F2" s="10">
        <v>18730271</v>
      </c>
      <c r="G2" s="11">
        <v>4619660</v>
      </c>
      <c r="H2" s="11">
        <v>0</v>
      </c>
      <c r="I2" s="12">
        <f t="shared" ref="I2:I33" si="0">IF((0.5*F2)-G2+H2&lt;0,0,ROUND((0.5*F2)-G2+H2,0))</f>
        <v>4745476</v>
      </c>
      <c r="J2" s="11">
        <v>4809320</v>
      </c>
      <c r="K2" s="13">
        <v>0</v>
      </c>
      <c r="L2" s="12">
        <f t="shared" ref="L2:L33" si="1">IF((0.5*F2)-J2+K2&lt;0,0,ROUND((0.5*F2)-J2+K2,0))</f>
        <v>4555816</v>
      </c>
      <c r="M2" s="11">
        <f t="shared" ref="M2:M33" si="2">I2+L2</f>
        <v>9301292</v>
      </c>
    </row>
    <row r="3" spans="1:13" ht="13.5" customHeight="1" x14ac:dyDescent="0.35">
      <c r="A3" s="8">
        <v>58003</v>
      </c>
      <c r="B3" s="8" t="s">
        <v>146</v>
      </c>
      <c r="C3" s="9">
        <v>285</v>
      </c>
      <c r="D3" s="9">
        <v>288</v>
      </c>
      <c r="E3" s="9">
        <v>268</v>
      </c>
      <c r="F3" s="10">
        <v>1476960</v>
      </c>
      <c r="G3" s="11">
        <v>853267</v>
      </c>
      <c r="H3" s="11">
        <v>0</v>
      </c>
      <c r="I3" s="12">
        <f t="shared" si="0"/>
        <v>0</v>
      </c>
      <c r="J3" s="11">
        <v>882386</v>
      </c>
      <c r="K3" s="13">
        <v>0</v>
      </c>
      <c r="L3" s="12">
        <f t="shared" si="1"/>
        <v>0</v>
      </c>
      <c r="M3" s="11">
        <f t="shared" si="2"/>
        <v>0</v>
      </c>
    </row>
    <row r="4" spans="1:13" ht="13.5" customHeight="1" x14ac:dyDescent="0.35">
      <c r="A4" s="8">
        <v>61001</v>
      </c>
      <c r="B4" s="8" t="s">
        <v>153</v>
      </c>
      <c r="C4" s="9">
        <v>305.51</v>
      </c>
      <c r="D4" s="9">
        <v>299.51</v>
      </c>
      <c r="E4" s="9">
        <v>292.76</v>
      </c>
      <c r="F4" s="10">
        <v>1549232</v>
      </c>
      <c r="G4" s="11">
        <v>395620</v>
      </c>
      <c r="H4" s="11">
        <v>0</v>
      </c>
      <c r="I4" s="12">
        <f t="shared" si="0"/>
        <v>378996</v>
      </c>
      <c r="J4" s="11">
        <v>399051</v>
      </c>
      <c r="K4" s="13">
        <v>0</v>
      </c>
      <c r="L4" s="12">
        <f t="shared" si="1"/>
        <v>375565</v>
      </c>
      <c r="M4" s="11">
        <f t="shared" si="2"/>
        <v>754561</v>
      </c>
    </row>
    <row r="5" spans="1:13" ht="13.5" customHeight="1" x14ac:dyDescent="0.35">
      <c r="A5" s="8">
        <v>11001</v>
      </c>
      <c r="B5" s="8" t="s">
        <v>36</v>
      </c>
      <c r="C5" s="9">
        <v>406</v>
      </c>
      <c r="D5" s="9">
        <v>381</v>
      </c>
      <c r="E5" s="9">
        <v>324</v>
      </c>
      <c r="F5" s="10">
        <v>1939351</v>
      </c>
      <c r="G5" s="11">
        <v>229660</v>
      </c>
      <c r="H5" s="11">
        <v>0</v>
      </c>
      <c r="I5" s="12">
        <f t="shared" si="0"/>
        <v>740016</v>
      </c>
      <c r="J5" s="11">
        <v>256154</v>
      </c>
      <c r="K5" s="13">
        <v>0</v>
      </c>
      <c r="L5" s="12">
        <f t="shared" si="1"/>
        <v>713522</v>
      </c>
      <c r="M5" s="11">
        <f t="shared" si="2"/>
        <v>1453538</v>
      </c>
    </row>
    <row r="6" spans="1:13" ht="13.5" customHeight="1" x14ac:dyDescent="0.35">
      <c r="A6" s="8">
        <v>38001</v>
      </c>
      <c r="B6" s="8" t="s">
        <v>92</v>
      </c>
      <c r="C6" s="9">
        <v>288</v>
      </c>
      <c r="D6" s="9">
        <v>297</v>
      </c>
      <c r="E6" s="9">
        <v>288</v>
      </c>
      <c r="F6" s="10">
        <v>1504172</v>
      </c>
      <c r="G6" s="11">
        <v>370701</v>
      </c>
      <c r="H6" s="11">
        <v>0</v>
      </c>
      <c r="I6" s="12">
        <f t="shared" si="0"/>
        <v>381385</v>
      </c>
      <c r="J6" s="11">
        <v>395161</v>
      </c>
      <c r="K6" s="13">
        <v>0</v>
      </c>
      <c r="L6" s="12">
        <f t="shared" si="1"/>
        <v>356925</v>
      </c>
      <c r="M6" s="11">
        <f t="shared" si="2"/>
        <v>738310</v>
      </c>
    </row>
    <row r="7" spans="1:13" ht="13.5" customHeight="1" x14ac:dyDescent="0.35">
      <c r="A7" s="8">
        <v>21001</v>
      </c>
      <c r="B7" s="8" t="s">
        <v>60</v>
      </c>
      <c r="C7" s="9">
        <v>166</v>
      </c>
      <c r="D7" s="9">
        <v>170</v>
      </c>
      <c r="E7" s="9">
        <v>164</v>
      </c>
      <c r="F7" s="10">
        <v>896861</v>
      </c>
      <c r="G7" s="11">
        <v>146199</v>
      </c>
      <c r="H7" s="11">
        <v>0</v>
      </c>
      <c r="I7" s="12">
        <f t="shared" si="0"/>
        <v>302232</v>
      </c>
      <c r="J7" s="11">
        <v>151410</v>
      </c>
      <c r="K7" s="13">
        <v>0</v>
      </c>
      <c r="L7" s="12">
        <f t="shared" si="1"/>
        <v>297021</v>
      </c>
      <c r="M7" s="11">
        <f t="shared" si="2"/>
        <v>599253</v>
      </c>
    </row>
    <row r="8" spans="1:13" ht="13.5" customHeight="1" x14ac:dyDescent="0.35">
      <c r="A8" s="8">
        <v>4001</v>
      </c>
      <c r="B8" s="8" t="s">
        <v>20</v>
      </c>
      <c r="C8" s="9">
        <v>247</v>
      </c>
      <c r="D8" s="9">
        <v>251.51</v>
      </c>
      <c r="E8" s="9">
        <v>262</v>
      </c>
      <c r="F8" s="10">
        <v>1364259</v>
      </c>
      <c r="G8" s="11">
        <v>164182</v>
      </c>
      <c r="H8" s="11">
        <v>0</v>
      </c>
      <c r="I8" s="12">
        <f t="shared" si="0"/>
        <v>517948</v>
      </c>
      <c r="J8" s="11">
        <v>170497</v>
      </c>
      <c r="K8" s="13">
        <v>0</v>
      </c>
      <c r="L8" s="12">
        <f t="shared" si="1"/>
        <v>511633</v>
      </c>
      <c r="M8" s="11">
        <f t="shared" si="2"/>
        <v>1029581</v>
      </c>
    </row>
    <row r="9" spans="1:13" ht="13.5" customHeight="1" x14ac:dyDescent="0.35">
      <c r="A9" s="8">
        <v>49001</v>
      </c>
      <c r="B9" s="8" t="s">
        <v>117</v>
      </c>
      <c r="C9" s="9">
        <v>405</v>
      </c>
      <c r="D9" s="9">
        <v>411.87</v>
      </c>
      <c r="E9" s="9">
        <v>415</v>
      </c>
      <c r="F9" s="10">
        <v>2026407</v>
      </c>
      <c r="G9" s="11">
        <v>294897</v>
      </c>
      <c r="H9" s="11">
        <v>0</v>
      </c>
      <c r="I9" s="12">
        <f t="shared" si="0"/>
        <v>718307</v>
      </c>
      <c r="J9" s="11">
        <v>301760</v>
      </c>
      <c r="K9" s="13">
        <v>0</v>
      </c>
      <c r="L9" s="12">
        <f t="shared" si="1"/>
        <v>711444</v>
      </c>
      <c r="M9" s="11">
        <f t="shared" si="2"/>
        <v>1429751</v>
      </c>
    </row>
    <row r="10" spans="1:13" ht="13.5" customHeight="1" x14ac:dyDescent="0.35">
      <c r="A10" s="8">
        <v>9001</v>
      </c>
      <c r="B10" s="8" t="s">
        <v>33</v>
      </c>
      <c r="C10" s="9">
        <v>1349.71</v>
      </c>
      <c r="D10" s="9">
        <v>1364.56</v>
      </c>
      <c r="E10" s="9">
        <v>1374.31</v>
      </c>
      <c r="F10" s="10">
        <v>6171916</v>
      </c>
      <c r="G10" s="11">
        <v>931218</v>
      </c>
      <c r="H10" s="11">
        <v>0</v>
      </c>
      <c r="I10" s="12">
        <f t="shared" si="0"/>
        <v>2154740</v>
      </c>
      <c r="J10" s="11">
        <v>960754</v>
      </c>
      <c r="K10" s="13">
        <v>-1070</v>
      </c>
      <c r="L10" s="12">
        <f t="shared" si="1"/>
        <v>2124134</v>
      </c>
      <c r="M10" s="11">
        <f t="shared" si="2"/>
        <v>4278874</v>
      </c>
    </row>
    <row r="11" spans="1:13" ht="13.5" customHeight="1" x14ac:dyDescent="0.35">
      <c r="A11" s="8">
        <v>3001</v>
      </c>
      <c r="B11" s="8" t="s">
        <v>19</v>
      </c>
      <c r="C11" s="9">
        <v>519</v>
      </c>
      <c r="D11" s="9">
        <v>521</v>
      </c>
      <c r="E11" s="9">
        <v>470.57</v>
      </c>
      <c r="F11" s="10">
        <v>2423423</v>
      </c>
      <c r="G11" s="11">
        <v>209736</v>
      </c>
      <c r="H11" s="11">
        <v>0</v>
      </c>
      <c r="I11" s="12">
        <f t="shared" si="0"/>
        <v>1001976</v>
      </c>
      <c r="J11" s="11">
        <v>206724</v>
      </c>
      <c r="K11" s="13">
        <v>0</v>
      </c>
      <c r="L11" s="12">
        <f t="shared" si="1"/>
        <v>1004988</v>
      </c>
      <c r="M11" s="11">
        <f t="shared" si="2"/>
        <v>2006964</v>
      </c>
    </row>
    <row r="12" spans="1:13" ht="13.5" customHeight="1" x14ac:dyDescent="0.35">
      <c r="A12" s="8">
        <v>61002</v>
      </c>
      <c r="B12" s="8" t="s">
        <v>154</v>
      </c>
      <c r="C12" s="9">
        <v>643.98</v>
      </c>
      <c r="D12" s="9">
        <v>638.96</v>
      </c>
      <c r="E12" s="9">
        <v>640.30999999999995</v>
      </c>
      <c r="F12" s="10">
        <v>2880790</v>
      </c>
      <c r="G12" s="11">
        <v>627612</v>
      </c>
      <c r="H12" s="11">
        <v>0</v>
      </c>
      <c r="I12" s="12">
        <f t="shared" si="0"/>
        <v>812783</v>
      </c>
      <c r="J12" s="11">
        <v>626968</v>
      </c>
      <c r="K12" s="13">
        <v>0</v>
      </c>
      <c r="L12" s="12">
        <f t="shared" si="1"/>
        <v>813427</v>
      </c>
      <c r="M12" s="11">
        <f t="shared" si="2"/>
        <v>1626210</v>
      </c>
    </row>
    <row r="13" spans="1:13" ht="13.5" customHeight="1" x14ac:dyDescent="0.35">
      <c r="A13" s="8">
        <v>25001</v>
      </c>
      <c r="B13" s="8" t="s">
        <v>69</v>
      </c>
      <c r="C13" s="9">
        <v>119</v>
      </c>
      <c r="D13" s="9">
        <v>121</v>
      </c>
      <c r="E13" s="9">
        <v>103</v>
      </c>
      <c r="F13" s="10">
        <v>640615</v>
      </c>
      <c r="G13" s="11">
        <v>166406</v>
      </c>
      <c r="H13" s="11">
        <v>0</v>
      </c>
      <c r="I13" s="12">
        <f t="shared" si="0"/>
        <v>153902</v>
      </c>
      <c r="J13" s="11">
        <v>188564</v>
      </c>
      <c r="K13" s="13">
        <v>0</v>
      </c>
      <c r="L13" s="12">
        <f t="shared" si="1"/>
        <v>131744</v>
      </c>
      <c r="M13" s="11">
        <f t="shared" si="2"/>
        <v>285646</v>
      </c>
    </row>
    <row r="14" spans="1:13" ht="13.5" customHeight="1" x14ac:dyDescent="0.35">
      <c r="A14" s="8">
        <v>52001</v>
      </c>
      <c r="B14" s="8" t="s">
        <v>131</v>
      </c>
      <c r="C14" s="9">
        <v>133.13999999999999</v>
      </c>
      <c r="D14" s="9">
        <v>143</v>
      </c>
      <c r="E14" s="9">
        <v>143</v>
      </c>
      <c r="F14" s="10">
        <v>763400</v>
      </c>
      <c r="G14" s="11">
        <v>181373</v>
      </c>
      <c r="H14" s="11">
        <v>0</v>
      </c>
      <c r="I14" s="12">
        <f t="shared" si="0"/>
        <v>200327</v>
      </c>
      <c r="J14" s="11">
        <v>189037</v>
      </c>
      <c r="K14" s="13">
        <v>0</v>
      </c>
      <c r="L14" s="12">
        <f t="shared" si="1"/>
        <v>192663</v>
      </c>
      <c r="M14" s="11">
        <f t="shared" si="2"/>
        <v>392990</v>
      </c>
    </row>
    <row r="15" spans="1:13" ht="13.5" customHeight="1" x14ac:dyDescent="0.35">
      <c r="A15" s="8">
        <v>4002</v>
      </c>
      <c r="B15" s="8" t="s">
        <v>21</v>
      </c>
      <c r="C15" s="9">
        <v>565</v>
      </c>
      <c r="D15" s="9">
        <v>535</v>
      </c>
      <c r="E15" s="9">
        <v>543.9</v>
      </c>
      <c r="F15" s="10">
        <v>2528275</v>
      </c>
      <c r="G15" s="11">
        <v>408466</v>
      </c>
      <c r="H15" s="11">
        <v>0</v>
      </c>
      <c r="I15" s="12">
        <f t="shared" si="0"/>
        <v>855672</v>
      </c>
      <c r="J15" s="11">
        <v>417324</v>
      </c>
      <c r="K15" s="13">
        <v>0</v>
      </c>
      <c r="L15" s="12">
        <f t="shared" si="1"/>
        <v>846814</v>
      </c>
      <c r="M15" s="11">
        <f t="shared" si="2"/>
        <v>1702486</v>
      </c>
    </row>
    <row r="16" spans="1:13" ht="13.5" customHeight="1" x14ac:dyDescent="0.35">
      <c r="A16" s="8">
        <v>22001</v>
      </c>
      <c r="B16" s="8" t="s">
        <v>62</v>
      </c>
      <c r="C16" s="9">
        <v>136</v>
      </c>
      <c r="D16" s="9">
        <v>147</v>
      </c>
      <c r="E16" s="9">
        <v>136</v>
      </c>
      <c r="F16" s="10">
        <v>755392</v>
      </c>
      <c r="G16" s="11">
        <v>167660</v>
      </c>
      <c r="H16" s="11">
        <v>0</v>
      </c>
      <c r="I16" s="12">
        <f t="shared" si="0"/>
        <v>210036</v>
      </c>
      <c r="J16" s="11">
        <v>177951</v>
      </c>
      <c r="K16" s="13">
        <v>0</v>
      </c>
      <c r="L16" s="12">
        <f t="shared" si="1"/>
        <v>199745</v>
      </c>
      <c r="M16" s="11">
        <f t="shared" si="2"/>
        <v>409781</v>
      </c>
    </row>
    <row r="17" spans="1:13" ht="13.5" customHeight="1" x14ac:dyDescent="0.35">
      <c r="A17" s="8">
        <v>49002</v>
      </c>
      <c r="B17" s="8" t="s">
        <v>118</v>
      </c>
      <c r="C17" s="9">
        <v>3297</v>
      </c>
      <c r="D17" s="9">
        <v>3372.94</v>
      </c>
      <c r="E17" s="9">
        <v>3478.52</v>
      </c>
      <c r="F17" s="10">
        <v>15621755</v>
      </c>
      <c r="G17" s="11">
        <v>3078771</v>
      </c>
      <c r="H17" s="11">
        <v>0</v>
      </c>
      <c r="I17" s="12">
        <f t="shared" si="0"/>
        <v>4732107</v>
      </c>
      <c r="J17" s="11">
        <v>3203699</v>
      </c>
      <c r="K17" s="13">
        <v>0</v>
      </c>
      <c r="L17" s="12">
        <f t="shared" si="1"/>
        <v>4607179</v>
      </c>
      <c r="M17" s="11">
        <f t="shared" si="2"/>
        <v>9339286</v>
      </c>
    </row>
    <row r="18" spans="1:13" ht="13.5" customHeight="1" x14ac:dyDescent="0.35">
      <c r="A18" s="8">
        <v>30003</v>
      </c>
      <c r="B18" s="8" t="s">
        <v>81</v>
      </c>
      <c r="C18" s="9">
        <v>300</v>
      </c>
      <c r="D18" s="9">
        <v>309</v>
      </c>
      <c r="E18" s="9">
        <v>321</v>
      </c>
      <c r="F18" s="10">
        <v>1631348</v>
      </c>
      <c r="G18" s="11">
        <v>328330</v>
      </c>
      <c r="H18" s="11">
        <v>0</v>
      </c>
      <c r="I18" s="12">
        <f t="shared" si="0"/>
        <v>487344</v>
      </c>
      <c r="J18" s="11">
        <v>353023</v>
      </c>
      <c r="K18" s="13">
        <v>0</v>
      </c>
      <c r="L18" s="12">
        <f t="shared" si="1"/>
        <v>462651</v>
      </c>
      <c r="M18" s="11">
        <f t="shared" si="2"/>
        <v>949995</v>
      </c>
    </row>
    <row r="19" spans="1:13" ht="13.5" customHeight="1" x14ac:dyDescent="0.35">
      <c r="A19" s="8">
        <v>45004</v>
      </c>
      <c r="B19" s="8" t="s">
        <v>111</v>
      </c>
      <c r="C19" s="9">
        <v>500</v>
      </c>
      <c r="D19" s="9">
        <v>494.15</v>
      </c>
      <c r="E19" s="9">
        <v>484</v>
      </c>
      <c r="F19" s="10">
        <v>2340728</v>
      </c>
      <c r="G19" s="11">
        <v>725089</v>
      </c>
      <c r="H19" s="11">
        <v>0</v>
      </c>
      <c r="I19" s="12">
        <f t="shared" si="0"/>
        <v>445275</v>
      </c>
      <c r="J19" s="11">
        <v>738194</v>
      </c>
      <c r="K19" s="13">
        <v>0</v>
      </c>
      <c r="L19" s="12">
        <f t="shared" si="1"/>
        <v>432170</v>
      </c>
      <c r="M19" s="11">
        <f t="shared" si="2"/>
        <v>877445</v>
      </c>
    </row>
    <row r="20" spans="1:13" ht="13.5" customHeight="1" x14ac:dyDescent="0.35">
      <c r="A20" s="8">
        <v>5001</v>
      </c>
      <c r="B20" s="8" t="s">
        <v>23</v>
      </c>
      <c r="C20" s="9">
        <v>2848.79</v>
      </c>
      <c r="D20" s="9">
        <v>2929.1</v>
      </c>
      <c r="E20" s="9">
        <v>2988.05</v>
      </c>
      <c r="F20" s="10">
        <v>13419094</v>
      </c>
      <c r="G20" s="11">
        <v>3498769</v>
      </c>
      <c r="H20" s="11">
        <v>0</v>
      </c>
      <c r="I20" s="12">
        <f t="shared" si="0"/>
        <v>3210778</v>
      </c>
      <c r="J20" s="11">
        <v>3610089</v>
      </c>
      <c r="K20" s="13">
        <v>0</v>
      </c>
      <c r="L20" s="12">
        <f t="shared" si="1"/>
        <v>3099458</v>
      </c>
      <c r="M20" s="11">
        <f t="shared" si="2"/>
        <v>6310236</v>
      </c>
    </row>
    <row r="21" spans="1:13" ht="13.5" customHeight="1" x14ac:dyDescent="0.35">
      <c r="A21" s="8">
        <v>26002</v>
      </c>
      <c r="B21" s="8" t="s">
        <v>72</v>
      </c>
      <c r="C21" s="9">
        <v>191</v>
      </c>
      <c r="D21" s="9">
        <v>189</v>
      </c>
      <c r="E21" s="9">
        <v>205</v>
      </c>
      <c r="F21" s="10">
        <v>1092213</v>
      </c>
      <c r="G21" s="11">
        <v>168074</v>
      </c>
      <c r="H21" s="11">
        <v>0</v>
      </c>
      <c r="I21" s="12">
        <f t="shared" si="0"/>
        <v>378033</v>
      </c>
      <c r="J21" s="11">
        <v>177627</v>
      </c>
      <c r="K21" s="13">
        <v>0</v>
      </c>
      <c r="L21" s="12">
        <f t="shared" si="1"/>
        <v>368480</v>
      </c>
      <c r="M21" s="11">
        <f t="shared" si="2"/>
        <v>746513</v>
      </c>
    </row>
    <row r="22" spans="1:13" ht="13.5" customHeight="1" x14ac:dyDescent="0.35">
      <c r="A22" s="8">
        <v>43001</v>
      </c>
      <c r="B22" s="8" t="s">
        <v>106</v>
      </c>
      <c r="C22" s="9">
        <v>256</v>
      </c>
      <c r="D22" s="9">
        <v>230</v>
      </c>
      <c r="E22" s="9">
        <v>231</v>
      </c>
      <c r="F22" s="10">
        <v>1275107</v>
      </c>
      <c r="G22" s="11">
        <v>196752</v>
      </c>
      <c r="H22" s="11">
        <v>0</v>
      </c>
      <c r="I22" s="12">
        <f t="shared" si="0"/>
        <v>440802</v>
      </c>
      <c r="J22" s="11">
        <v>207258</v>
      </c>
      <c r="K22" s="13">
        <v>0</v>
      </c>
      <c r="L22" s="12">
        <f t="shared" si="1"/>
        <v>430296</v>
      </c>
      <c r="M22" s="11">
        <f t="shared" si="2"/>
        <v>871098</v>
      </c>
    </row>
    <row r="23" spans="1:13" ht="13.5" customHeight="1" x14ac:dyDescent="0.35">
      <c r="A23" s="8">
        <v>41001</v>
      </c>
      <c r="B23" s="8" t="s">
        <v>101</v>
      </c>
      <c r="C23" s="9">
        <v>889.5</v>
      </c>
      <c r="D23" s="9">
        <v>850.65</v>
      </c>
      <c r="E23" s="9">
        <v>858.5</v>
      </c>
      <c r="F23" s="10">
        <v>3910230</v>
      </c>
      <c r="G23" s="11">
        <v>873982</v>
      </c>
      <c r="H23" s="11">
        <v>0</v>
      </c>
      <c r="I23" s="12">
        <f t="shared" si="0"/>
        <v>1081133</v>
      </c>
      <c r="J23" s="11">
        <v>856443</v>
      </c>
      <c r="K23" s="13">
        <v>0</v>
      </c>
      <c r="L23" s="12">
        <f t="shared" si="1"/>
        <v>1098672</v>
      </c>
      <c r="M23" s="11">
        <f t="shared" si="2"/>
        <v>2179805</v>
      </c>
    </row>
    <row r="24" spans="1:13" ht="13.5" customHeight="1" x14ac:dyDescent="0.35">
      <c r="A24" s="8">
        <v>28001</v>
      </c>
      <c r="B24" s="8" t="s">
        <v>76</v>
      </c>
      <c r="C24" s="9">
        <v>259.25</v>
      </c>
      <c r="D24" s="9">
        <v>286</v>
      </c>
      <c r="E24" s="9">
        <v>270</v>
      </c>
      <c r="F24" s="10">
        <v>1413447</v>
      </c>
      <c r="G24" s="11">
        <v>230752</v>
      </c>
      <c r="H24" s="11">
        <v>0</v>
      </c>
      <c r="I24" s="12">
        <f t="shared" si="0"/>
        <v>475972</v>
      </c>
      <c r="J24" s="11">
        <v>246042</v>
      </c>
      <c r="K24" s="13">
        <v>0</v>
      </c>
      <c r="L24" s="12">
        <f t="shared" si="1"/>
        <v>460682</v>
      </c>
      <c r="M24" s="11">
        <f t="shared" si="2"/>
        <v>936654</v>
      </c>
    </row>
    <row r="25" spans="1:13" ht="13.5" customHeight="1" x14ac:dyDescent="0.35">
      <c r="A25" s="8">
        <v>60001</v>
      </c>
      <c r="B25" s="8" t="s">
        <v>149</v>
      </c>
      <c r="C25" s="9">
        <v>224</v>
      </c>
      <c r="D25" s="9">
        <v>209</v>
      </c>
      <c r="E25" s="9">
        <v>220</v>
      </c>
      <c r="F25" s="10">
        <v>1165139</v>
      </c>
      <c r="G25" s="11">
        <v>236220</v>
      </c>
      <c r="H25" s="11">
        <v>0</v>
      </c>
      <c r="I25" s="12">
        <f t="shared" si="0"/>
        <v>346350</v>
      </c>
      <c r="J25" s="11">
        <v>249378</v>
      </c>
      <c r="K25" s="13">
        <v>0</v>
      </c>
      <c r="L25" s="12">
        <f t="shared" si="1"/>
        <v>333192</v>
      </c>
      <c r="M25" s="11">
        <f t="shared" si="2"/>
        <v>679542</v>
      </c>
    </row>
    <row r="26" spans="1:13" ht="13.5" customHeight="1" x14ac:dyDescent="0.35">
      <c r="A26" s="8">
        <v>7001</v>
      </c>
      <c r="B26" s="8" t="s">
        <v>31</v>
      </c>
      <c r="C26" s="9">
        <v>900.9</v>
      </c>
      <c r="D26" s="9">
        <v>907.95</v>
      </c>
      <c r="E26" s="9">
        <v>902.45</v>
      </c>
      <c r="F26" s="10">
        <v>4061700</v>
      </c>
      <c r="G26" s="11">
        <v>681533</v>
      </c>
      <c r="H26" s="11">
        <v>0</v>
      </c>
      <c r="I26" s="12">
        <f t="shared" si="0"/>
        <v>1349317</v>
      </c>
      <c r="J26" s="11">
        <v>722434</v>
      </c>
      <c r="K26" s="13">
        <v>0</v>
      </c>
      <c r="L26" s="12">
        <f t="shared" si="1"/>
        <v>1308416</v>
      </c>
      <c r="M26" s="11">
        <f t="shared" si="2"/>
        <v>2657733</v>
      </c>
    </row>
    <row r="27" spans="1:13" ht="13.5" customHeight="1" x14ac:dyDescent="0.35">
      <c r="A27" s="8">
        <v>39001</v>
      </c>
      <c r="B27" s="8" t="s">
        <v>95</v>
      </c>
      <c r="C27" s="9">
        <v>579</v>
      </c>
      <c r="D27" s="9">
        <v>562</v>
      </c>
      <c r="E27" s="9">
        <v>561</v>
      </c>
      <c r="F27" s="10">
        <v>2597730</v>
      </c>
      <c r="G27" s="11">
        <v>449337</v>
      </c>
      <c r="H27" s="11">
        <v>0</v>
      </c>
      <c r="I27" s="12">
        <f t="shared" si="0"/>
        <v>849528</v>
      </c>
      <c r="J27" s="11">
        <v>452004</v>
      </c>
      <c r="K27" s="13">
        <v>0</v>
      </c>
      <c r="L27" s="12">
        <f t="shared" si="1"/>
        <v>846861</v>
      </c>
      <c r="M27" s="11">
        <f t="shared" si="2"/>
        <v>1696389</v>
      </c>
    </row>
    <row r="28" spans="1:13" ht="13.5" customHeight="1" x14ac:dyDescent="0.35">
      <c r="A28" s="8">
        <v>12002</v>
      </c>
      <c r="B28" s="8" t="s">
        <v>39</v>
      </c>
      <c r="C28" s="9">
        <v>355</v>
      </c>
      <c r="D28" s="9">
        <v>359.9</v>
      </c>
      <c r="E28" s="9">
        <v>359</v>
      </c>
      <c r="F28" s="10">
        <v>1795562</v>
      </c>
      <c r="G28" s="11">
        <v>611106</v>
      </c>
      <c r="H28" s="11">
        <v>0</v>
      </c>
      <c r="I28" s="12">
        <f t="shared" si="0"/>
        <v>286675</v>
      </c>
      <c r="J28" s="11">
        <v>643163</v>
      </c>
      <c r="K28" s="13">
        <v>0</v>
      </c>
      <c r="L28" s="12">
        <f t="shared" si="1"/>
        <v>254618</v>
      </c>
      <c r="M28" s="11">
        <f t="shared" si="2"/>
        <v>541293</v>
      </c>
    </row>
    <row r="29" spans="1:13" ht="13.5" customHeight="1" x14ac:dyDescent="0.35">
      <c r="A29" s="8">
        <v>50005</v>
      </c>
      <c r="B29" s="8" t="s">
        <v>125</v>
      </c>
      <c r="C29" s="9">
        <v>260</v>
      </c>
      <c r="D29" s="9">
        <v>260</v>
      </c>
      <c r="E29" s="9">
        <v>247</v>
      </c>
      <c r="F29" s="10">
        <v>1354946</v>
      </c>
      <c r="G29" s="11">
        <v>254632</v>
      </c>
      <c r="H29" s="11">
        <v>0</v>
      </c>
      <c r="I29" s="12">
        <f t="shared" si="0"/>
        <v>422841</v>
      </c>
      <c r="J29" s="11">
        <v>262251</v>
      </c>
      <c r="K29" s="13">
        <v>0</v>
      </c>
      <c r="L29" s="12">
        <f t="shared" si="1"/>
        <v>415222</v>
      </c>
      <c r="M29" s="11">
        <f t="shared" si="2"/>
        <v>838063</v>
      </c>
    </row>
    <row r="30" spans="1:13" ht="13.5" customHeight="1" x14ac:dyDescent="0.35">
      <c r="A30" s="8">
        <v>59003</v>
      </c>
      <c r="B30" s="8" t="s">
        <v>148</v>
      </c>
      <c r="C30" s="9">
        <v>276</v>
      </c>
      <c r="D30" s="9">
        <v>256</v>
      </c>
      <c r="E30" s="9">
        <v>263</v>
      </c>
      <c r="F30" s="10">
        <v>1382833</v>
      </c>
      <c r="G30" s="11">
        <v>223882</v>
      </c>
      <c r="H30" s="11">
        <v>0</v>
      </c>
      <c r="I30" s="12">
        <f t="shared" si="0"/>
        <v>467535</v>
      </c>
      <c r="J30" s="11">
        <v>234997</v>
      </c>
      <c r="K30" s="13">
        <v>0</v>
      </c>
      <c r="L30" s="12">
        <f t="shared" si="1"/>
        <v>456420</v>
      </c>
      <c r="M30" s="11">
        <f t="shared" si="2"/>
        <v>923955</v>
      </c>
    </row>
    <row r="31" spans="1:13" ht="13.5" customHeight="1" x14ac:dyDescent="0.35">
      <c r="A31" s="8">
        <v>21002</v>
      </c>
      <c r="B31" s="8" t="s">
        <v>61</v>
      </c>
      <c r="C31" s="9">
        <v>160</v>
      </c>
      <c r="D31" s="9">
        <v>155</v>
      </c>
      <c r="E31" s="9">
        <v>144</v>
      </c>
      <c r="F31" s="10">
        <v>840807</v>
      </c>
      <c r="G31" s="11">
        <v>204117</v>
      </c>
      <c r="H31" s="11">
        <v>0</v>
      </c>
      <c r="I31" s="12">
        <f t="shared" si="0"/>
        <v>216287</v>
      </c>
      <c r="J31" s="11">
        <v>208216</v>
      </c>
      <c r="K31" s="13">
        <v>0</v>
      </c>
      <c r="L31" s="12">
        <f t="shared" si="1"/>
        <v>212188</v>
      </c>
      <c r="M31" s="11">
        <f t="shared" si="2"/>
        <v>428475</v>
      </c>
    </row>
    <row r="32" spans="1:13" ht="13.5" customHeight="1" x14ac:dyDescent="0.35">
      <c r="A32" s="8">
        <v>16001</v>
      </c>
      <c r="B32" s="8" t="s">
        <v>50</v>
      </c>
      <c r="C32" s="9">
        <v>889</v>
      </c>
      <c r="D32" s="9">
        <v>874.14</v>
      </c>
      <c r="E32" s="9">
        <v>865.28</v>
      </c>
      <c r="F32" s="10">
        <v>3959060</v>
      </c>
      <c r="G32" s="11">
        <v>1978516</v>
      </c>
      <c r="H32" s="11">
        <v>0</v>
      </c>
      <c r="I32" s="12">
        <f t="shared" si="0"/>
        <v>1014</v>
      </c>
      <c r="J32" s="11">
        <v>1949620</v>
      </c>
      <c r="K32" s="13">
        <v>0</v>
      </c>
      <c r="L32" s="12">
        <f t="shared" si="1"/>
        <v>29910</v>
      </c>
      <c r="M32" s="11">
        <f t="shared" si="2"/>
        <v>30924</v>
      </c>
    </row>
    <row r="33" spans="1:13" ht="13.5" customHeight="1" x14ac:dyDescent="0.35">
      <c r="A33" s="8">
        <v>61008</v>
      </c>
      <c r="B33" s="8" t="s">
        <v>156</v>
      </c>
      <c r="C33" s="9">
        <v>1118.81</v>
      </c>
      <c r="D33" s="9">
        <v>1147.69</v>
      </c>
      <c r="E33" s="9">
        <v>1195.76</v>
      </c>
      <c r="F33" s="10">
        <v>5370062</v>
      </c>
      <c r="G33" s="11">
        <v>1728298</v>
      </c>
      <c r="H33" s="11">
        <v>0</v>
      </c>
      <c r="I33" s="12">
        <f t="shared" si="0"/>
        <v>956733</v>
      </c>
      <c r="J33" s="11">
        <v>1746878</v>
      </c>
      <c r="K33" s="13">
        <v>0</v>
      </c>
      <c r="L33" s="12">
        <f t="shared" si="1"/>
        <v>938153</v>
      </c>
      <c r="M33" s="11">
        <f t="shared" si="2"/>
        <v>1894886</v>
      </c>
    </row>
    <row r="34" spans="1:13" ht="13.5" customHeight="1" x14ac:dyDescent="0.35">
      <c r="A34" s="8">
        <v>38002</v>
      </c>
      <c r="B34" s="8" t="s">
        <v>93</v>
      </c>
      <c r="C34" s="9">
        <v>334</v>
      </c>
      <c r="D34" s="9">
        <v>336</v>
      </c>
      <c r="E34" s="9">
        <v>312</v>
      </c>
      <c r="F34" s="10">
        <v>1692560</v>
      </c>
      <c r="G34" s="11">
        <v>354234</v>
      </c>
      <c r="H34" s="11">
        <v>0</v>
      </c>
      <c r="I34" s="12">
        <f t="shared" ref="I34:I65" si="3">IF((0.5*F34)-G34+H34&lt;0,0,ROUND((0.5*F34)-G34+H34,0))</f>
        <v>492046</v>
      </c>
      <c r="J34" s="11">
        <v>380964</v>
      </c>
      <c r="K34" s="13">
        <v>0</v>
      </c>
      <c r="L34" s="12">
        <f t="shared" ref="L34:L65" si="4">IF((0.5*F34)-J34+K34&lt;0,0,ROUND((0.5*F34)-J34+K34,0))</f>
        <v>465316</v>
      </c>
      <c r="M34" s="11">
        <f t="shared" ref="M34:M65" si="5">I34+L34</f>
        <v>957362</v>
      </c>
    </row>
    <row r="35" spans="1:13" ht="13.5" customHeight="1" x14ac:dyDescent="0.35">
      <c r="A35" s="8">
        <v>49003</v>
      </c>
      <c r="B35" s="8" t="s">
        <v>119</v>
      </c>
      <c r="C35" s="9">
        <v>867.49</v>
      </c>
      <c r="D35" s="9">
        <v>919.72</v>
      </c>
      <c r="E35" s="9">
        <v>913.36</v>
      </c>
      <c r="F35" s="10">
        <v>4101827</v>
      </c>
      <c r="G35" s="11">
        <v>839545</v>
      </c>
      <c r="H35" s="11">
        <v>0</v>
      </c>
      <c r="I35" s="12">
        <f t="shared" si="3"/>
        <v>1211369</v>
      </c>
      <c r="J35" s="11">
        <v>873795</v>
      </c>
      <c r="K35" s="13">
        <v>0</v>
      </c>
      <c r="L35" s="12">
        <f t="shared" si="4"/>
        <v>1177119</v>
      </c>
      <c r="M35" s="11">
        <f t="shared" si="5"/>
        <v>2388488</v>
      </c>
    </row>
    <row r="36" spans="1:13" ht="13.5" customHeight="1" x14ac:dyDescent="0.35">
      <c r="A36" s="8">
        <v>5006</v>
      </c>
      <c r="B36" s="8" t="s">
        <v>26</v>
      </c>
      <c r="C36" s="9">
        <v>362</v>
      </c>
      <c r="D36" s="9">
        <v>345.7</v>
      </c>
      <c r="E36" s="9">
        <v>353</v>
      </c>
      <c r="F36" s="10">
        <v>1773665</v>
      </c>
      <c r="G36" s="11">
        <v>440748</v>
      </c>
      <c r="H36" s="11">
        <v>0</v>
      </c>
      <c r="I36" s="12">
        <f t="shared" si="3"/>
        <v>446085</v>
      </c>
      <c r="J36" s="11">
        <v>460795</v>
      </c>
      <c r="K36" s="13">
        <v>0</v>
      </c>
      <c r="L36" s="12">
        <f t="shared" si="4"/>
        <v>426038</v>
      </c>
      <c r="M36" s="11">
        <f t="shared" si="5"/>
        <v>872123</v>
      </c>
    </row>
    <row r="37" spans="1:13" ht="13.5" customHeight="1" x14ac:dyDescent="0.35">
      <c r="A37" s="8">
        <v>19004</v>
      </c>
      <c r="B37" s="8" t="s">
        <v>57</v>
      </c>
      <c r="C37" s="9">
        <v>497</v>
      </c>
      <c r="D37" s="9">
        <v>491</v>
      </c>
      <c r="E37" s="9">
        <v>495</v>
      </c>
      <c r="F37" s="10">
        <v>2333133</v>
      </c>
      <c r="G37" s="11">
        <v>608225</v>
      </c>
      <c r="H37" s="11">
        <v>0</v>
      </c>
      <c r="I37" s="12">
        <f t="shared" si="3"/>
        <v>558342</v>
      </c>
      <c r="J37" s="11">
        <v>633678</v>
      </c>
      <c r="K37" s="13">
        <v>0</v>
      </c>
      <c r="L37" s="12">
        <f t="shared" si="4"/>
        <v>532889</v>
      </c>
      <c r="M37" s="11">
        <f t="shared" si="5"/>
        <v>1091231</v>
      </c>
    </row>
    <row r="38" spans="1:13" ht="13.5" customHeight="1" x14ac:dyDescent="0.35">
      <c r="A38" s="8">
        <v>56002</v>
      </c>
      <c r="B38" s="8" t="s">
        <v>141</v>
      </c>
      <c r="C38" s="9">
        <v>158</v>
      </c>
      <c r="D38" s="9">
        <v>158</v>
      </c>
      <c r="E38" s="9">
        <v>158</v>
      </c>
      <c r="F38" s="10">
        <v>843477</v>
      </c>
      <c r="G38" s="11">
        <v>320045</v>
      </c>
      <c r="H38" s="11">
        <v>0</v>
      </c>
      <c r="I38" s="12">
        <f t="shared" si="3"/>
        <v>101694</v>
      </c>
      <c r="J38" s="11">
        <v>341015</v>
      </c>
      <c r="K38" s="13">
        <v>0</v>
      </c>
      <c r="L38" s="12">
        <f t="shared" si="4"/>
        <v>80724</v>
      </c>
      <c r="M38" s="11">
        <f t="shared" si="5"/>
        <v>182418</v>
      </c>
    </row>
    <row r="39" spans="1:13" ht="13.5" customHeight="1" x14ac:dyDescent="0.35">
      <c r="A39" s="8">
        <v>51001</v>
      </c>
      <c r="B39" s="8" t="s">
        <v>126</v>
      </c>
      <c r="C39" s="9">
        <v>2521</v>
      </c>
      <c r="D39" s="9">
        <v>2553</v>
      </c>
      <c r="E39" s="9">
        <v>2530</v>
      </c>
      <c r="F39" s="10">
        <v>11393464</v>
      </c>
      <c r="G39" s="11">
        <v>1073602</v>
      </c>
      <c r="H39" s="11">
        <v>0</v>
      </c>
      <c r="I39" s="12">
        <f t="shared" si="3"/>
        <v>4623130</v>
      </c>
      <c r="J39" s="11">
        <v>1116638</v>
      </c>
      <c r="K39" s="13">
        <v>0</v>
      </c>
      <c r="L39" s="12">
        <f t="shared" si="4"/>
        <v>4580094</v>
      </c>
      <c r="M39" s="11">
        <f t="shared" si="5"/>
        <v>9203224</v>
      </c>
    </row>
    <row r="40" spans="1:13" ht="13.5" customHeight="1" x14ac:dyDescent="0.35">
      <c r="A40" s="8">
        <v>64002</v>
      </c>
      <c r="B40" s="8" t="s">
        <v>161</v>
      </c>
      <c r="C40" s="9">
        <v>313</v>
      </c>
      <c r="D40" s="9">
        <v>319</v>
      </c>
      <c r="E40" s="9">
        <v>360</v>
      </c>
      <c r="F40" s="10">
        <v>1799801</v>
      </c>
      <c r="G40" s="11">
        <v>106938</v>
      </c>
      <c r="H40" s="11">
        <v>0</v>
      </c>
      <c r="I40" s="12">
        <f t="shared" si="3"/>
        <v>792963</v>
      </c>
      <c r="J40" s="11">
        <v>110728</v>
      </c>
      <c r="K40" s="13">
        <v>0</v>
      </c>
      <c r="L40" s="12">
        <f t="shared" si="4"/>
        <v>789173</v>
      </c>
      <c r="M40" s="11">
        <f t="shared" si="5"/>
        <v>1582136</v>
      </c>
    </row>
    <row r="41" spans="1:13" ht="13.5" customHeight="1" x14ac:dyDescent="0.35">
      <c r="A41" s="8">
        <v>20001</v>
      </c>
      <c r="B41" s="8" t="s">
        <v>58</v>
      </c>
      <c r="C41" s="9">
        <v>293</v>
      </c>
      <c r="D41" s="9">
        <v>313</v>
      </c>
      <c r="E41" s="9">
        <v>290</v>
      </c>
      <c r="F41" s="10">
        <v>1551427</v>
      </c>
      <c r="G41" s="11">
        <v>139552</v>
      </c>
      <c r="H41" s="11">
        <v>0</v>
      </c>
      <c r="I41" s="12">
        <f t="shared" si="3"/>
        <v>636162</v>
      </c>
      <c r="J41" s="11">
        <v>144968</v>
      </c>
      <c r="K41" s="13">
        <v>0</v>
      </c>
      <c r="L41" s="12">
        <f t="shared" si="4"/>
        <v>630746</v>
      </c>
      <c r="M41" s="11">
        <f t="shared" si="5"/>
        <v>1266908</v>
      </c>
    </row>
    <row r="42" spans="1:13" ht="13.5" customHeight="1" x14ac:dyDescent="0.35">
      <c r="A42" s="8">
        <v>23001</v>
      </c>
      <c r="B42" s="8" t="s">
        <v>65</v>
      </c>
      <c r="C42" s="9">
        <v>154.26</v>
      </c>
      <c r="D42" s="9">
        <v>169</v>
      </c>
      <c r="E42" s="9">
        <v>170</v>
      </c>
      <c r="F42" s="10">
        <v>907538</v>
      </c>
      <c r="G42" s="11">
        <v>297407</v>
      </c>
      <c r="H42" s="11">
        <v>0</v>
      </c>
      <c r="I42" s="12">
        <f t="shared" si="3"/>
        <v>156362</v>
      </c>
      <c r="J42" s="11">
        <v>300892</v>
      </c>
      <c r="K42" s="13">
        <v>0</v>
      </c>
      <c r="L42" s="12">
        <f t="shared" si="4"/>
        <v>152877</v>
      </c>
      <c r="M42" s="11">
        <f t="shared" si="5"/>
        <v>309239</v>
      </c>
    </row>
    <row r="43" spans="1:13" ht="13.5" customHeight="1" x14ac:dyDescent="0.35">
      <c r="A43" s="8">
        <v>22005</v>
      </c>
      <c r="B43" s="8" t="s">
        <v>63</v>
      </c>
      <c r="C43" s="9">
        <v>139</v>
      </c>
      <c r="D43" s="9">
        <v>141</v>
      </c>
      <c r="E43" s="9">
        <v>133</v>
      </c>
      <c r="F43" s="10">
        <v>747384</v>
      </c>
      <c r="G43" s="11">
        <v>295142</v>
      </c>
      <c r="H43" s="11">
        <v>0</v>
      </c>
      <c r="I43" s="12">
        <f t="shared" si="3"/>
        <v>78550</v>
      </c>
      <c r="J43" s="11">
        <v>309041</v>
      </c>
      <c r="K43" s="13">
        <v>0</v>
      </c>
      <c r="L43" s="12">
        <f t="shared" si="4"/>
        <v>64651</v>
      </c>
      <c r="M43" s="11">
        <f t="shared" si="5"/>
        <v>143201</v>
      </c>
    </row>
    <row r="44" spans="1:13" ht="13.5" customHeight="1" x14ac:dyDescent="0.35">
      <c r="A44" s="8">
        <v>16002</v>
      </c>
      <c r="B44" s="8" t="s">
        <v>51</v>
      </c>
      <c r="C44" s="9">
        <v>25</v>
      </c>
      <c r="D44" s="9">
        <v>10</v>
      </c>
      <c r="E44" s="9">
        <v>8</v>
      </c>
      <c r="F44" s="10">
        <v>93423</v>
      </c>
      <c r="G44" s="11">
        <v>87205</v>
      </c>
      <c r="H44" s="11">
        <v>0</v>
      </c>
      <c r="I44" s="12">
        <f t="shared" si="3"/>
        <v>0</v>
      </c>
      <c r="J44" s="11">
        <v>87683</v>
      </c>
      <c r="K44" s="13">
        <v>0</v>
      </c>
      <c r="L44" s="12">
        <f t="shared" si="4"/>
        <v>0</v>
      </c>
      <c r="M44" s="11">
        <f t="shared" si="5"/>
        <v>0</v>
      </c>
    </row>
    <row r="45" spans="1:13" ht="13.5" customHeight="1" x14ac:dyDescent="0.35">
      <c r="A45" s="8">
        <v>61007</v>
      </c>
      <c r="B45" s="8" t="s">
        <v>155</v>
      </c>
      <c r="C45" s="9">
        <v>713</v>
      </c>
      <c r="D45" s="9">
        <v>689.14</v>
      </c>
      <c r="E45" s="9">
        <v>692.01</v>
      </c>
      <c r="F45" s="10">
        <v>3148449</v>
      </c>
      <c r="G45" s="11">
        <v>689560</v>
      </c>
      <c r="H45" s="11">
        <v>0</v>
      </c>
      <c r="I45" s="12">
        <f t="shared" si="3"/>
        <v>884665</v>
      </c>
      <c r="J45" s="11">
        <v>703995</v>
      </c>
      <c r="K45" s="13">
        <v>0</v>
      </c>
      <c r="L45" s="12">
        <f t="shared" si="4"/>
        <v>870230</v>
      </c>
      <c r="M45" s="11">
        <f t="shared" si="5"/>
        <v>1754895</v>
      </c>
    </row>
    <row r="46" spans="1:13" ht="13.5" customHeight="1" x14ac:dyDescent="0.35">
      <c r="A46" s="8">
        <v>5003</v>
      </c>
      <c r="B46" s="8" t="s">
        <v>24</v>
      </c>
      <c r="C46" s="9">
        <v>273</v>
      </c>
      <c r="D46" s="9">
        <v>282</v>
      </c>
      <c r="E46" s="9">
        <v>269</v>
      </c>
      <c r="F46" s="10">
        <v>1435855</v>
      </c>
      <c r="G46" s="11">
        <v>581466</v>
      </c>
      <c r="H46" s="11">
        <v>0</v>
      </c>
      <c r="I46" s="12">
        <f t="shared" si="3"/>
        <v>136462</v>
      </c>
      <c r="J46" s="11">
        <v>741973</v>
      </c>
      <c r="K46" s="13">
        <v>0</v>
      </c>
      <c r="L46" s="12">
        <f t="shared" si="4"/>
        <v>0</v>
      </c>
      <c r="M46" s="11">
        <f t="shared" si="5"/>
        <v>136462</v>
      </c>
    </row>
    <row r="47" spans="1:13" ht="13.5" customHeight="1" x14ac:dyDescent="0.35">
      <c r="A47" s="8">
        <v>28002</v>
      </c>
      <c r="B47" s="8" t="s">
        <v>77</v>
      </c>
      <c r="C47" s="9">
        <v>242</v>
      </c>
      <c r="D47" s="9">
        <v>243</v>
      </c>
      <c r="E47" s="9">
        <v>266</v>
      </c>
      <c r="F47" s="10">
        <v>1382833</v>
      </c>
      <c r="G47" s="11">
        <v>411828</v>
      </c>
      <c r="H47" s="11">
        <v>0</v>
      </c>
      <c r="I47" s="12">
        <f t="shared" si="3"/>
        <v>279589</v>
      </c>
      <c r="J47" s="11">
        <v>417762</v>
      </c>
      <c r="K47" s="13">
        <v>0</v>
      </c>
      <c r="L47" s="12">
        <f t="shared" si="4"/>
        <v>273655</v>
      </c>
      <c r="M47" s="11">
        <f t="shared" si="5"/>
        <v>553244</v>
      </c>
    </row>
    <row r="48" spans="1:13" ht="13.5" customHeight="1" x14ac:dyDescent="0.35">
      <c r="A48" s="8">
        <v>17001</v>
      </c>
      <c r="B48" s="8" t="s">
        <v>52</v>
      </c>
      <c r="C48" s="9">
        <v>232</v>
      </c>
      <c r="D48" s="9">
        <v>225.5</v>
      </c>
      <c r="E48" s="9">
        <v>240.8</v>
      </c>
      <c r="F48" s="10">
        <v>1264685</v>
      </c>
      <c r="G48" s="11">
        <v>135953</v>
      </c>
      <c r="H48" s="11">
        <v>0</v>
      </c>
      <c r="I48" s="12">
        <f t="shared" si="3"/>
        <v>496390</v>
      </c>
      <c r="J48" s="11">
        <v>146606</v>
      </c>
      <c r="K48" s="13">
        <v>0</v>
      </c>
      <c r="L48" s="12">
        <f t="shared" si="4"/>
        <v>485737</v>
      </c>
      <c r="M48" s="11">
        <f t="shared" si="5"/>
        <v>982127</v>
      </c>
    </row>
    <row r="49" spans="1:13" ht="13.5" customHeight="1" x14ac:dyDescent="0.35">
      <c r="A49" s="8">
        <v>44001</v>
      </c>
      <c r="B49" s="8" t="s">
        <v>109</v>
      </c>
      <c r="C49" s="9">
        <v>167</v>
      </c>
      <c r="D49" s="9">
        <v>148</v>
      </c>
      <c r="E49" s="9">
        <v>138</v>
      </c>
      <c r="F49" s="10">
        <v>840807</v>
      </c>
      <c r="G49" s="11">
        <v>317668</v>
      </c>
      <c r="H49" s="11">
        <v>0</v>
      </c>
      <c r="I49" s="12">
        <f t="shared" si="3"/>
        <v>102736</v>
      </c>
      <c r="J49" s="11">
        <v>334799</v>
      </c>
      <c r="K49" s="13">
        <v>0</v>
      </c>
      <c r="L49" s="12">
        <f t="shared" si="4"/>
        <v>85605</v>
      </c>
      <c r="M49" s="11">
        <f t="shared" si="5"/>
        <v>188341</v>
      </c>
    </row>
    <row r="50" spans="1:13" ht="13.5" customHeight="1" x14ac:dyDescent="0.35">
      <c r="A50" s="8">
        <v>46002</v>
      </c>
      <c r="B50" s="8" t="s">
        <v>114</v>
      </c>
      <c r="C50" s="9">
        <v>206</v>
      </c>
      <c r="D50" s="9">
        <v>191</v>
      </c>
      <c r="E50" s="9">
        <v>189</v>
      </c>
      <c r="F50" s="10">
        <v>1059684</v>
      </c>
      <c r="G50" s="11">
        <v>98764</v>
      </c>
      <c r="H50" s="11">
        <v>0</v>
      </c>
      <c r="I50" s="12">
        <f t="shared" si="3"/>
        <v>431078</v>
      </c>
      <c r="J50" s="11">
        <v>104745</v>
      </c>
      <c r="K50" s="13">
        <v>0</v>
      </c>
      <c r="L50" s="12">
        <f t="shared" si="4"/>
        <v>425097</v>
      </c>
      <c r="M50" s="11">
        <f t="shared" si="5"/>
        <v>856175</v>
      </c>
    </row>
    <row r="51" spans="1:13" ht="13.5" customHeight="1" x14ac:dyDescent="0.35">
      <c r="A51" s="8">
        <v>24004</v>
      </c>
      <c r="B51" s="8" t="s">
        <v>68</v>
      </c>
      <c r="C51" s="9">
        <v>322</v>
      </c>
      <c r="D51" s="9">
        <v>316</v>
      </c>
      <c r="E51" s="9">
        <v>311</v>
      </c>
      <c r="F51" s="10">
        <v>1622536</v>
      </c>
      <c r="G51" s="11">
        <v>506873</v>
      </c>
      <c r="H51" s="11">
        <v>0</v>
      </c>
      <c r="I51" s="12">
        <f t="shared" si="3"/>
        <v>304395</v>
      </c>
      <c r="J51" s="11">
        <v>543215</v>
      </c>
      <c r="K51" s="13">
        <v>0</v>
      </c>
      <c r="L51" s="12">
        <f t="shared" si="4"/>
        <v>268053</v>
      </c>
      <c r="M51" s="11">
        <f t="shared" si="5"/>
        <v>572448</v>
      </c>
    </row>
    <row r="52" spans="1:13" ht="13.5" customHeight="1" x14ac:dyDescent="0.35">
      <c r="A52" s="8">
        <v>50003</v>
      </c>
      <c r="B52" s="8" t="s">
        <v>124</v>
      </c>
      <c r="C52" s="9">
        <v>637.41999999999996</v>
      </c>
      <c r="D52" s="9">
        <v>644.41999999999996</v>
      </c>
      <c r="E52" s="9">
        <v>655.56</v>
      </c>
      <c r="F52" s="10">
        <v>2944068</v>
      </c>
      <c r="G52" s="11">
        <v>505946</v>
      </c>
      <c r="H52" s="11">
        <v>0</v>
      </c>
      <c r="I52" s="12">
        <f t="shared" si="3"/>
        <v>966088</v>
      </c>
      <c r="J52" s="11">
        <v>524254</v>
      </c>
      <c r="K52" s="13">
        <v>0</v>
      </c>
      <c r="L52" s="12">
        <f t="shared" si="4"/>
        <v>947780</v>
      </c>
      <c r="M52" s="11">
        <f t="shared" si="5"/>
        <v>1913868</v>
      </c>
    </row>
    <row r="53" spans="1:13" ht="13.5" customHeight="1" x14ac:dyDescent="0.35">
      <c r="A53" s="8">
        <v>14001</v>
      </c>
      <c r="B53" s="8" t="s">
        <v>43</v>
      </c>
      <c r="C53" s="9">
        <v>215</v>
      </c>
      <c r="D53" s="9">
        <v>211</v>
      </c>
      <c r="E53" s="9">
        <v>203</v>
      </c>
      <c r="F53" s="10">
        <v>1131226</v>
      </c>
      <c r="G53" s="11">
        <v>125168</v>
      </c>
      <c r="H53" s="11">
        <v>0</v>
      </c>
      <c r="I53" s="12">
        <f t="shared" si="3"/>
        <v>440445</v>
      </c>
      <c r="J53" s="11">
        <v>140960</v>
      </c>
      <c r="K53" s="13">
        <v>0</v>
      </c>
      <c r="L53" s="12">
        <f t="shared" si="4"/>
        <v>424653</v>
      </c>
      <c r="M53" s="11">
        <f t="shared" si="5"/>
        <v>865098</v>
      </c>
    </row>
    <row r="54" spans="1:13" ht="13.5" customHeight="1" x14ac:dyDescent="0.35">
      <c r="A54" s="8">
        <v>6002</v>
      </c>
      <c r="B54" s="8" t="s">
        <v>28</v>
      </c>
      <c r="C54" s="9">
        <v>181.99</v>
      </c>
      <c r="D54" s="9">
        <v>186</v>
      </c>
      <c r="E54" s="9">
        <v>190</v>
      </c>
      <c r="F54" s="10">
        <v>1014307</v>
      </c>
      <c r="G54" s="11">
        <v>194770</v>
      </c>
      <c r="H54" s="11">
        <v>0</v>
      </c>
      <c r="I54" s="12">
        <f t="shared" si="3"/>
        <v>312384</v>
      </c>
      <c r="J54" s="11">
        <v>205690</v>
      </c>
      <c r="K54" s="13">
        <v>0</v>
      </c>
      <c r="L54" s="12">
        <f t="shared" si="4"/>
        <v>301464</v>
      </c>
      <c r="M54" s="11">
        <f t="shared" si="5"/>
        <v>613848</v>
      </c>
    </row>
    <row r="55" spans="1:13" ht="13.5" customHeight="1" x14ac:dyDescent="0.35">
      <c r="A55" s="8">
        <v>33001</v>
      </c>
      <c r="B55" s="8" t="s">
        <v>84</v>
      </c>
      <c r="C55" s="9">
        <v>363.04</v>
      </c>
      <c r="D55" s="9">
        <v>376.02</v>
      </c>
      <c r="E55" s="9">
        <v>354.09</v>
      </c>
      <c r="F55" s="10">
        <v>1839984</v>
      </c>
      <c r="G55" s="11">
        <v>414132</v>
      </c>
      <c r="H55" s="11">
        <v>0</v>
      </c>
      <c r="I55" s="12">
        <f t="shared" si="3"/>
        <v>505860</v>
      </c>
      <c r="J55" s="11">
        <v>444424</v>
      </c>
      <c r="K55" s="13">
        <v>0</v>
      </c>
      <c r="L55" s="12">
        <f t="shared" si="4"/>
        <v>475568</v>
      </c>
      <c r="M55" s="11">
        <f t="shared" si="5"/>
        <v>981428</v>
      </c>
    </row>
    <row r="56" spans="1:13" ht="13.5" customHeight="1" x14ac:dyDescent="0.35">
      <c r="A56" s="8">
        <v>49004</v>
      </c>
      <c r="B56" s="8" t="s">
        <v>120</v>
      </c>
      <c r="C56" s="9">
        <v>513</v>
      </c>
      <c r="D56" s="9">
        <v>527.15</v>
      </c>
      <c r="E56" s="9">
        <v>520</v>
      </c>
      <c r="F56" s="10">
        <v>2423690</v>
      </c>
      <c r="G56" s="11">
        <v>395708</v>
      </c>
      <c r="H56" s="11">
        <v>0</v>
      </c>
      <c r="I56" s="12">
        <f t="shared" si="3"/>
        <v>816137</v>
      </c>
      <c r="J56" s="11">
        <v>410080</v>
      </c>
      <c r="K56" s="13">
        <v>0</v>
      </c>
      <c r="L56" s="12">
        <f t="shared" si="4"/>
        <v>801765</v>
      </c>
      <c r="M56" s="11">
        <f t="shared" si="5"/>
        <v>1617902</v>
      </c>
    </row>
    <row r="57" spans="1:13" ht="13.5" customHeight="1" x14ac:dyDescent="0.35">
      <c r="A57" s="8">
        <v>63001</v>
      </c>
      <c r="B57" s="8" t="s">
        <v>159</v>
      </c>
      <c r="C57" s="9">
        <v>261</v>
      </c>
      <c r="D57" s="9">
        <v>274</v>
      </c>
      <c r="E57" s="9">
        <v>274</v>
      </c>
      <c r="F57" s="10">
        <v>1419777</v>
      </c>
      <c r="G57" s="11">
        <v>140446</v>
      </c>
      <c r="H57" s="11">
        <v>0</v>
      </c>
      <c r="I57" s="12">
        <f t="shared" si="3"/>
        <v>569443</v>
      </c>
      <c r="J57" s="11">
        <v>144557</v>
      </c>
      <c r="K57" s="13">
        <v>0</v>
      </c>
      <c r="L57" s="12">
        <f t="shared" si="4"/>
        <v>565332</v>
      </c>
      <c r="M57" s="11">
        <f t="shared" si="5"/>
        <v>1134775</v>
      </c>
    </row>
    <row r="58" spans="1:13" ht="13.5" customHeight="1" x14ac:dyDescent="0.35">
      <c r="A58" s="8">
        <v>53001</v>
      </c>
      <c r="B58" s="8" t="s">
        <v>133</v>
      </c>
      <c r="C58" s="9">
        <v>238.38</v>
      </c>
      <c r="D58" s="9">
        <v>244.32</v>
      </c>
      <c r="E58" s="9">
        <v>257.26</v>
      </c>
      <c r="F58" s="10">
        <v>1342161</v>
      </c>
      <c r="G58" s="11">
        <v>239159</v>
      </c>
      <c r="H58" s="11">
        <v>0</v>
      </c>
      <c r="I58" s="12">
        <f t="shared" si="3"/>
        <v>431922</v>
      </c>
      <c r="J58" s="11">
        <v>246303</v>
      </c>
      <c r="K58" s="13">
        <v>0</v>
      </c>
      <c r="L58" s="12">
        <f t="shared" si="4"/>
        <v>424778</v>
      </c>
      <c r="M58" s="11">
        <f t="shared" si="5"/>
        <v>856700</v>
      </c>
    </row>
    <row r="59" spans="1:13" ht="13.5" customHeight="1" x14ac:dyDescent="0.35">
      <c r="A59" s="8">
        <v>25003</v>
      </c>
      <c r="B59" s="8" t="s">
        <v>70</v>
      </c>
      <c r="C59" s="9">
        <v>140</v>
      </c>
      <c r="D59" s="9">
        <v>130.4</v>
      </c>
      <c r="E59" s="9">
        <v>126</v>
      </c>
      <c r="F59" s="10">
        <v>721760</v>
      </c>
      <c r="G59" s="11">
        <v>210680</v>
      </c>
      <c r="H59" s="11">
        <v>0</v>
      </c>
      <c r="I59" s="12">
        <f t="shared" si="3"/>
        <v>150200</v>
      </c>
      <c r="J59" s="11">
        <v>226790</v>
      </c>
      <c r="K59" s="13">
        <v>0</v>
      </c>
      <c r="L59" s="12">
        <f t="shared" si="4"/>
        <v>134090</v>
      </c>
      <c r="M59" s="11">
        <f t="shared" si="5"/>
        <v>284290</v>
      </c>
    </row>
    <row r="60" spans="1:13" ht="13.5" customHeight="1" x14ac:dyDescent="0.35">
      <c r="A60" s="8">
        <v>26004</v>
      </c>
      <c r="B60" s="8" t="s">
        <v>73</v>
      </c>
      <c r="C60" s="9">
        <v>377</v>
      </c>
      <c r="D60" s="9">
        <v>357</v>
      </c>
      <c r="E60" s="9">
        <v>376</v>
      </c>
      <c r="F60" s="10">
        <v>1867045</v>
      </c>
      <c r="G60" s="11">
        <v>278202</v>
      </c>
      <c r="H60" s="11">
        <v>0</v>
      </c>
      <c r="I60" s="12">
        <f t="shared" si="3"/>
        <v>655321</v>
      </c>
      <c r="J60" s="11">
        <v>299861</v>
      </c>
      <c r="K60" s="13">
        <v>0</v>
      </c>
      <c r="L60" s="12">
        <f t="shared" si="4"/>
        <v>633662</v>
      </c>
      <c r="M60" s="11">
        <f t="shared" si="5"/>
        <v>1288983</v>
      </c>
    </row>
    <row r="61" spans="1:13" ht="13.5" customHeight="1" x14ac:dyDescent="0.35">
      <c r="A61" s="15">
        <v>6006</v>
      </c>
      <c r="B61" s="8" t="s">
        <v>30</v>
      </c>
      <c r="C61" s="9">
        <v>612</v>
      </c>
      <c r="D61" s="9">
        <v>591</v>
      </c>
      <c r="E61" s="9">
        <v>588</v>
      </c>
      <c r="F61" s="10">
        <v>2701288</v>
      </c>
      <c r="G61" s="11">
        <v>1099357</v>
      </c>
      <c r="H61" s="11">
        <v>0</v>
      </c>
      <c r="I61" s="12">
        <f t="shared" si="3"/>
        <v>251287</v>
      </c>
      <c r="J61" s="11">
        <v>1177264</v>
      </c>
      <c r="K61" s="13">
        <v>0</v>
      </c>
      <c r="L61" s="12">
        <f t="shared" si="4"/>
        <v>173380</v>
      </c>
      <c r="M61" s="11">
        <f t="shared" si="5"/>
        <v>424667</v>
      </c>
    </row>
    <row r="62" spans="1:13" ht="13.5" customHeight="1" x14ac:dyDescent="0.35">
      <c r="A62" s="8">
        <v>27001</v>
      </c>
      <c r="B62" s="8" t="s">
        <v>75</v>
      </c>
      <c r="C62" s="9">
        <v>292</v>
      </c>
      <c r="D62" s="9">
        <v>301</v>
      </c>
      <c r="E62" s="9">
        <v>299</v>
      </c>
      <c r="F62" s="10">
        <v>1533480</v>
      </c>
      <c r="G62" s="11">
        <v>389153</v>
      </c>
      <c r="H62" s="11">
        <v>0</v>
      </c>
      <c r="I62" s="12">
        <f t="shared" si="3"/>
        <v>377587</v>
      </c>
      <c r="J62" s="11">
        <v>393985</v>
      </c>
      <c r="K62" s="13">
        <v>0</v>
      </c>
      <c r="L62" s="12">
        <f t="shared" si="4"/>
        <v>372755</v>
      </c>
      <c r="M62" s="11">
        <f t="shared" si="5"/>
        <v>750342</v>
      </c>
    </row>
    <row r="63" spans="1:13" ht="13.5" customHeight="1" x14ac:dyDescent="0.35">
      <c r="A63" s="8">
        <v>28003</v>
      </c>
      <c r="B63" s="8" t="s">
        <v>78</v>
      </c>
      <c r="C63" s="9">
        <v>681</v>
      </c>
      <c r="D63" s="9">
        <v>696</v>
      </c>
      <c r="E63" s="9">
        <v>677</v>
      </c>
      <c r="F63" s="10">
        <v>3091998</v>
      </c>
      <c r="G63" s="11">
        <v>606338</v>
      </c>
      <c r="H63" s="11">
        <v>0</v>
      </c>
      <c r="I63" s="12">
        <f t="shared" si="3"/>
        <v>939661</v>
      </c>
      <c r="J63" s="11">
        <v>629383</v>
      </c>
      <c r="K63" s="13">
        <v>0</v>
      </c>
      <c r="L63" s="12">
        <f t="shared" si="4"/>
        <v>916616</v>
      </c>
      <c r="M63" s="11">
        <f t="shared" si="5"/>
        <v>1856277</v>
      </c>
    </row>
    <row r="64" spans="1:13" ht="13.5" customHeight="1" x14ac:dyDescent="0.35">
      <c r="A64" s="8">
        <v>30001</v>
      </c>
      <c r="B64" s="8" t="s">
        <v>80</v>
      </c>
      <c r="C64" s="9">
        <v>387</v>
      </c>
      <c r="D64" s="9">
        <v>386.27</v>
      </c>
      <c r="E64" s="9">
        <v>402</v>
      </c>
      <c r="F64" s="10">
        <v>1974003</v>
      </c>
      <c r="G64" s="11">
        <v>308033</v>
      </c>
      <c r="H64" s="11">
        <v>0</v>
      </c>
      <c r="I64" s="12">
        <f t="shared" si="3"/>
        <v>678969</v>
      </c>
      <c r="J64" s="11">
        <v>336154</v>
      </c>
      <c r="K64" s="13">
        <v>0</v>
      </c>
      <c r="L64" s="12">
        <f t="shared" si="4"/>
        <v>650848</v>
      </c>
      <c r="M64" s="11">
        <f t="shared" si="5"/>
        <v>1329817</v>
      </c>
    </row>
    <row r="65" spans="1:13" ht="13.5" customHeight="1" x14ac:dyDescent="0.35">
      <c r="A65" s="8">
        <v>31001</v>
      </c>
      <c r="B65" s="8" t="s">
        <v>82</v>
      </c>
      <c r="C65" s="9">
        <v>180.25</v>
      </c>
      <c r="D65" s="9">
        <v>179.25</v>
      </c>
      <c r="E65" s="9">
        <v>179.25</v>
      </c>
      <c r="F65" s="10">
        <v>959588</v>
      </c>
      <c r="G65" s="11">
        <v>334763</v>
      </c>
      <c r="H65" s="11">
        <v>0</v>
      </c>
      <c r="I65" s="12">
        <f t="shared" si="3"/>
        <v>145031</v>
      </c>
      <c r="J65" s="11">
        <v>409017</v>
      </c>
      <c r="K65" s="13">
        <v>0</v>
      </c>
      <c r="L65" s="12">
        <f t="shared" si="4"/>
        <v>70777</v>
      </c>
      <c r="M65" s="11">
        <f t="shared" si="5"/>
        <v>215808</v>
      </c>
    </row>
    <row r="66" spans="1:13" ht="13.5" customHeight="1" x14ac:dyDescent="0.35">
      <c r="A66" s="8">
        <v>41002</v>
      </c>
      <c r="B66" s="8" t="s">
        <v>102</v>
      </c>
      <c r="C66" s="9">
        <v>2388.35</v>
      </c>
      <c r="D66" s="9">
        <v>2689.25</v>
      </c>
      <c r="E66" s="9">
        <v>2999.72</v>
      </c>
      <c r="F66" s="10">
        <v>13471503</v>
      </c>
      <c r="G66" s="11">
        <v>3353373</v>
      </c>
      <c r="H66" s="11">
        <v>0</v>
      </c>
      <c r="I66" s="12">
        <f t="shared" ref="I66:I97" si="6">IF((0.5*F66)-G66+H66&lt;0,0,ROUND((0.5*F66)-G66+H66,0))</f>
        <v>3382379</v>
      </c>
      <c r="J66" s="11">
        <v>3433460</v>
      </c>
      <c r="K66" s="13">
        <v>0</v>
      </c>
      <c r="L66" s="12">
        <f t="shared" ref="L66:L97" si="7">IF((0.5*F66)-J66+K66&lt;0,0,ROUND((0.5*F66)-J66+K66,0))</f>
        <v>3302292</v>
      </c>
      <c r="M66" s="11">
        <f t="shared" ref="M66:M97" si="8">I66+L66</f>
        <v>6684671</v>
      </c>
    </row>
    <row r="67" spans="1:13" ht="13.5" customHeight="1" x14ac:dyDescent="0.35">
      <c r="A67" s="8">
        <v>14002</v>
      </c>
      <c r="B67" s="8" t="s">
        <v>44</v>
      </c>
      <c r="C67" s="9">
        <v>158</v>
      </c>
      <c r="D67" s="9">
        <v>154</v>
      </c>
      <c r="E67" s="9">
        <v>170</v>
      </c>
      <c r="F67" s="10">
        <v>907538</v>
      </c>
      <c r="G67" s="11">
        <v>107856</v>
      </c>
      <c r="H67" s="11">
        <v>0</v>
      </c>
      <c r="I67" s="12">
        <f t="shared" si="6"/>
        <v>345913</v>
      </c>
      <c r="J67" s="11">
        <v>118757</v>
      </c>
      <c r="K67" s="13">
        <v>0</v>
      </c>
      <c r="L67" s="12">
        <f t="shared" si="7"/>
        <v>335012</v>
      </c>
      <c r="M67" s="11">
        <f t="shared" si="8"/>
        <v>680925</v>
      </c>
    </row>
    <row r="68" spans="1:13" ht="13.5" customHeight="1" x14ac:dyDescent="0.35">
      <c r="A68" s="8">
        <v>10001</v>
      </c>
      <c r="B68" s="8" t="s">
        <v>35</v>
      </c>
      <c r="C68" s="9">
        <v>122</v>
      </c>
      <c r="D68" s="9">
        <v>113</v>
      </c>
      <c r="E68" s="9">
        <v>115</v>
      </c>
      <c r="F68" s="10">
        <v>627269</v>
      </c>
      <c r="G68" s="11">
        <v>147013</v>
      </c>
      <c r="H68" s="11">
        <v>0</v>
      </c>
      <c r="I68" s="12">
        <f t="shared" si="6"/>
        <v>166622</v>
      </c>
      <c r="J68" s="11">
        <v>161789</v>
      </c>
      <c r="K68" s="13">
        <v>0</v>
      </c>
      <c r="L68" s="12">
        <f t="shared" si="7"/>
        <v>151846</v>
      </c>
      <c r="M68" s="11">
        <f t="shared" si="8"/>
        <v>318468</v>
      </c>
    </row>
    <row r="69" spans="1:13" ht="13.5" customHeight="1" x14ac:dyDescent="0.35">
      <c r="A69" s="8">
        <v>34002</v>
      </c>
      <c r="B69" s="8" t="s">
        <v>88</v>
      </c>
      <c r="C69" s="9">
        <v>295</v>
      </c>
      <c r="D69" s="9">
        <v>280</v>
      </c>
      <c r="E69" s="9">
        <v>274</v>
      </c>
      <c r="F69" s="10">
        <v>1481506</v>
      </c>
      <c r="G69" s="11">
        <v>542223</v>
      </c>
      <c r="H69" s="11">
        <v>0</v>
      </c>
      <c r="I69" s="12">
        <f t="shared" si="6"/>
        <v>198530</v>
      </c>
      <c r="J69" s="11">
        <v>578046</v>
      </c>
      <c r="K69" s="13">
        <v>0</v>
      </c>
      <c r="L69" s="12">
        <f t="shared" si="7"/>
        <v>162707</v>
      </c>
      <c r="M69" s="11">
        <f t="shared" si="8"/>
        <v>361237</v>
      </c>
    </row>
    <row r="70" spans="1:13" ht="13.5" customHeight="1" x14ac:dyDescent="0.35">
      <c r="A70" s="8">
        <v>51002</v>
      </c>
      <c r="B70" s="8" t="s">
        <v>127</v>
      </c>
      <c r="C70" s="9">
        <v>501.2</v>
      </c>
      <c r="D70" s="9">
        <v>500</v>
      </c>
      <c r="E70" s="9">
        <v>510.2</v>
      </c>
      <c r="F70" s="10">
        <v>2388345</v>
      </c>
      <c r="G70" s="11">
        <v>1510755</v>
      </c>
      <c r="H70" s="11">
        <v>0</v>
      </c>
      <c r="I70" s="12">
        <f t="shared" si="6"/>
        <v>0</v>
      </c>
      <c r="J70" s="11">
        <v>1504926</v>
      </c>
      <c r="K70" s="13">
        <v>0</v>
      </c>
      <c r="L70" s="12">
        <f t="shared" si="7"/>
        <v>0</v>
      </c>
      <c r="M70" s="11">
        <f t="shared" si="8"/>
        <v>0</v>
      </c>
    </row>
    <row r="71" spans="1:13" ht="13.5" customHeight="1" x14ac:dyDescent="0.35">
      <c r="A71" s="8">
        <v>56006</v>
      </c>
      <c r="B71" s="8" t="s">
        <v>143</v>
      </c>
      <c r="C71" s="9">
        <v>222</v>
      </c>
      <c r="D71" s="9">
        <v>230</v>
      </c>
      <c r="E71" s="9">
        <v>210</v>
      </c>
      <c r="F71" s="10">
        <v>1194042</v>
      </c>
      <c r="G71" s="11">
        <v>380685</v>
      </c>
      <c r="H71" s="11">
        <v>0</v>
      </c>
      <c r="I71" s="12">
        <f t="shared" si="6"/>
        <v>216336</v>
      </c>
      <c r="J71" s="11">
        <v>429869</v>
      </c>
      <c r="K71" s="13">
        <v>0</v>
      </c>
      <c r="L71" s="12">
        <f t="shared" si="7"/>
        <v>167152</v>
      </c>
      <c r="M71" s="11">
        <f t="shared" si="8"/>
        <v>383488</v>
      </c>
    </row>
    <row r="72" spans="1:13" ht="13.5" customHeight="1" x14ac:dyDescent="0.35">
      <c r="A72" s="8">
        <v>23002</v>
      </c>
      <c r="B72" s="8" t="s">
        <v>66</v>
      </c>
      <c r="C72" s="9">
        <v>814.89</v>
      </c>
      <c r="D72" s="9">
        <v>818.53</v>
      </c>
      <c r="E72" s="9">
        <v>803.64</v>
      </c>
      <c r="F72" s="10">
        <v>3667779</v>
      </c>
      <c r="G72" s="11">
        <v>903210</v>
      </c>
      <c r="H72" s="11">
        <v>0</v>
      </c>
      <c r="I72" s="12">
        <f t="shared" si="6"/>
        <v>930680</v>
      </c>
      <c r="J72" s="11">
        <v>895541</v>
      </c>
      <c r="K72" s="13">
        <v>0</v>
      </c>
      <c r="L72" s="12">
        <f t="shared" si="7"/>
        <v>938349</v>
      </c>
      <c r="M72" s="11">
        <f t="shared" si="8"/>
        <v>1869029</v>
      </c>
    </row>
    <row r="73" spans="1:13" ht="13.5" customHeight="1" x14ac:dyDescent="0.35">
      <c r="A73" s="8">
        <v>53002</v>
      </c>
      <c r="B73" s="8" t="s">
        <v>134</v>
      </c>
      <c r="C73" s="9">
        <v>116</v>
      </c>
      <c r="D73" s="9">
        <v>111</v>
      </c>
      <c r="E73" s="9">
        <v>107.2</v>
      </c>
      <c r="F73" s="10">
        <v>605915</v>
      </c>
      <c r="G73" s="11">
        <v>380730</v>
      </c>
      <c r="H73" s="11">
        <v>0</v>
      </c>
      <c r="I73" s="12">
        <f t="shared" si="6"/>
        <v>0</v>
      </c>
      <c r="J73" s="11">
        <v>399124</v>
      </c>
      <c r="K73" s="13">
        <v>0</v>
      </c>
      <c r="L73" s="12">
        <f t="shared" si="7"/>
        <v>0</v>
      </c>
      <c r="M73" s="11">
        <f t="shared" si="8"/>
        <v>0</v>
      </c>
    </row>
    <row r="74" spans="1:13" ht="13.5" customHeight="1" x14ac:dyDescent="0.35">
      <c r="A74" s="8">
        <v>48003</v>
      </c>
      <c r="B74" s="8" t="s">
        <v>116</v>
      </c>
      <c r="C74" s="9">
        <v>376</v>
      </c>
      <c r="D74" s="9">
        <v>364</v>
      </c>
      <c r="E74" s="9">
        <v>366.51</v>
      </c>
      <c r="F74" s="10">
        <v>1841955</v>
      </c>
      <c r="G74" s="11">
        <v>587028</v>
      </c>
      <c r="H74" s="11">
        <v>0</v>
      </c>
      <c r="I74" s="12">
        <f t="shared" si="6"/>
        <v>333950</v>
      </c>
      <c r="J74" s="11">
        <v>629930</v>
      </c>
      <c r="K74" s="13">
        <v>0</v>
      </c>
      <c r="L74" s="12">
        <f t="shared" si="7"/>
        <v>291048</v>
      </c>
      <c r="M74" s="11">
        <f t="shared" si="8"/>
        <v>624998</v>
      </c>
    </row>
    <row r="75" spans="1:13" ht="13.5" customHeight="1" x14ac:dyDescent="0.35">
      <c r="A75" s="8">
        <v>2002</v>
      </c>
      <c r="B75" s="8" t="s">
        <v>16</v>
      </c>
      <c r="C75" s="9">
        <v>2143.5700000000002</v>
      </c>
      <c r="D75" s="9">
        <v>2214.2199999999998</v>
      </c>
      <c r="E75" s="9">
        <v>2323.0300000000002</v>
      </c>
      <c r="F75" s="10">
        <v>10446643</v>
      </c>
      <c r="G75" s="11">
        <v>2007366</v>
      </c>
      <c r="H75" s="11">
        <v>0</v>
      </c>
      <c r="I75" s="12">
        <f t="shared" si="6"/>
        <v>3215956</v>
      </c>
      <c r="J75" s="11">
        <v>2139993</v>
      </c>
      <c r="K75" s="13">
        <v>0</v>
      </c>
      <c r="L75" s="12">
        <f t="shared" si="7"/>
        <v>3083329</v>
      </c>
      <c r="M75" s="11">
        <f t="shared" si="8"/>
        <v>6299285</v>
      </c>
    </row>
    <row r="76" spans="1:13" ht="13.5" customHeight="1" x14ac:dyDescent="0.35">
      <c r="A76" s="8">
        <v>22006</v>
      </c>
      <c r="B76" s="8" t="s">
        <v>64</v>
      </c>
      <c r="C76" s="9">
        <v>358.18</v>
      </c>
      <c r="D76" s="9">
        <v>366.07</v>
      </c>
      <c r="E76" s="9">
        <v>356.26</v>
      </c>
      <c r="F76" s="10">
        <v>1808794</v>
      </c>
      <c r="G76" s="11">
        <v>583812</v>
      </c>
      <c r="H76" s="11">
        <v>0</v>
      </c>
      <c r="I76" s="12">
        <f t="shared" si="6"/>
        <v>320585</v>
      </c>
      <c r="J76" s="11">
        <v>634430</v>
      </c>
      <c r="K76" s="13">
        <v>0</v>
      </c>
      <c r="L76" s="12">
        <f t="shared" si="7"/>
        <v>269967</v>
      </c>
      <c r="M76" s="11">
        <f t="shared" si="8"/>
        <v>590552</v>
      </c>
    </row>
    <row r="77" spans="1:13" ht="13.5" customHeight="1" x14ac:dyDescent="0.35">
      <c r="A77" s="8">
        <v>13003</v>
      </c>
      <c r="B77" s="8" t="s">
        <v>42</v>
      </c>
      <c r="C77" s="9">
        <v>291</v>
      </c>
      <c r="D77" s="9">
        <v>286</v>
      </c>
      <c r="E77" s="9">
        <v>302</v>
      </c>
      <c r="F77" s="10">
        <v>1546947</v>
      </c>
      <c r="G77" s="11">
        <v>423155</v>
      </c>
      <c r="H77" s="11">
        <v>0</v>
      </c>
      <c r="I77" s="12">
        <f t="shared" si="6"/>
        <v>350319</v>
      </c>
      <c r="J77" s="11">
        <v>442833</v>
      </c>
      <c r="K77" s="13">
        <v>0</v>
      </c>
      <c r="L77" s="12">
        <f t="shared" si="7"/>
        <v>330641</v>
      </c>
      <c r="M77" s="11">
        <f t="shared" si="8"/>
        <v>680960</v>
      </c>
    </row>
    <row r="78" spans="1:13" ht="13.5" customHeight="1" x14ac:dyDescent="0.35">
      <c r="A78" s="8">
        <v>2003</v>
      </c>
      <c r="B78" s="8" t="s">
        <v>17</v>
      </c>
      <c r="C78" s="9">
        <v>194.51</v>
      </c>
      <c r="D78" s="9">
        <v>197.01</v>
      </c>
      <c r="E78" s="9">
        <v>223.01</v>
      </c>
      <c r="F78" s="10">
        <v>1179658</v>
      </c>
      <c r="G78" s="11">
        <v>367056</v>
      </c>
      <c r="H78" s="11">
        <v>0</v>
      </c>
      <c r="I78" s="12">
        <f t="shared" si="6"/>
        <v>222773</v>
      </c>
      <c r="J78" s="11">
        <v>392148</v>
      </c>
      <c r="K78" s="13">
        <v>0</v>
      </c>
      <c r="L78" s="12">
        <f t="shared" si="7"/>
        <v>197681</v>
      </c>
      <c r="M78" s="11">
        <f t="shared" si="8"/>
        <v>420454</v>
      </c>
    </row>
    <row r="79" spans="1:13" ht="13.5" customHeight="1" x14ac:dyDescent="0.35">
      <c r="A79" s="8">
        <v>37003</v>
      </c>
      <c r="B79" s="8" t="s">
        <v>91</v>
      </c>
      <c r="C79" s="9">
        <v>174.57</v>
      </c>
      <c r="D79" s="9">
        <v>168.1</v>
      </c>
      <c r="E79" s="9">
        <v>183</v>
      </c>
      <c r="F79" s="10">
        <v>976938</v>
      </c>
      <c r="G79" s="11">
        <v>271512</v>
      </c>
      <c r="H79" s="11">
        <v>0</v>
      </c>
      <c r="I79" s="12">
        <f t="shared" si="6"/>
        <v>216957</v>
      </c>
      <c r="J79" s="11">
        <v>285872</v>
      </c>
      <c r="K79" s="13">
        <v>0</v>
      </c>
      <c r="L79" s="12">
        <f t="shared" si="7"/>
        <v>202597</v>
      </c>
      <c r="M79" s="11">
        <f t="shared" si="8"/>
        <v>419554</v>
      </c>
    </row>
    <row r="80" spans="1:13" ht="13.5" customHeight="1" x14ac:dyDescent="0.35">
      <c r="A80" s="8">
        <v>35002</v>
      </c>
      <c r="B80" s="8" t="s">
        <v>89</v>
      </c>
      <c r="C80" s="9">
        <v>350</v>
      </c>
      <c r="D80" s="9">
        <v>348.8</v>
      </c>
      <c r="E80" s="9">
        <v>353</v>
      </c>
      <c r="F80" s="10">
        <v>1770040</v>
      </c>
      <c r="G80" s="11">
        <v>279944</v>
      </c>
      <c r="H80" s="11">
        <v>0</v>
      </c>
      <c r="I80" s="12">
        <f t="shared" si="6"/>
        <v>605076</v>
      </c>
      <c r="J80" s="11">
        <v>282171</v>
      </c>
      <c r="K80" s="13">
        <v>0</v>
      </c>
      <c r="L80" s="12">
        <f t="shared" si="7"/>
        <v>602849</v>
      </c>
      <c r="M80" s="11">
        <f t="shared" si="8"/>
        <v>1207925</v>
      </c>
    </row>
    <row r="81" spans="1:13" ht="13.5" customHeight="1" x14ac:dyDescent="0.35">
      <c r="A81" s="8">
        <v>7002</v>
      </c>
      <c r="B81" s="8" t="s">
        <v>32</v>
      </c>
      <c r="C81" s="9">
        <v>261</v>
      </c>
      <c r="D81" s="9">
        <v>276</v>
      </c>
      <c r="E81" s="9">
        <v>272</v>
      </c>
      <c r="F81" s="10">
        <v>1410566</v>
      </c>
      <c r="G81" s="11">
        <v>285331</v>
      </c>
      <c r="H81" s="11">
        <v>0</v>
      </c>
      <c r="I81" s="12">
        <f t="shared" si="6"/>
        <v>419952</v>
      </c>
      <c r="J81" s="11">
        <v>302516</v>
      </c>
      <c r="K81" s="13">
        <v>0</v>
      </c>
      <c r="L81" s="12">
        <f t="shared" si="7"/>
        <v>402767</v>
      </c>
      <c r="M81" s="11">
        <f t="shared" si="8"/>
        <v>822719</v>
      </c>
    </row>
    <row r="82" spans="1:13" ht="13.5" customHeight="1" x14ac:dyDescent="0.35">
      <c r="A82" s="8">
        <v>38003</v>
      </c>
      <c r="B82" s="8" t="s">
        <v>94</v>
      </c>
      <c r="C82" s="9">
        <v>185</v>
      </c>
      <c r="D82" s="9">
        <v>191</v>
      </c>
      <c r="E82" s="9">
        <v>182</v>
      </c>
      <c r="F82" s="10">
        <v>1003630</v>
      </c>
      <c r="G82" s="11">
        <v>242312</v>
      </c>
      <c r="H82" s="11">
        <v>0</v>
      </c>
      <c r="I82" s="12">
        <f t="shared" si="6"/>
        <v>259503</v>
      </c>
      <c r="J82" s="11">
        <v>259370</v>
      </c>
      <c r="K82" s="13">
        <v>0</v>
      </c>
      <c r="L82" s="12">
        <f t="shared" si="7"/>
        <v>242445</v>
      </c>
      <c r="M82" s="11">
        <f t="shared" si="8"/>
        <v>501948</v>
      </c>
    </row>
    <row r="83" spans="1:13" ht="13.5" customHeight="1" x14ac:dyDescent="0.35">
      <c r="A83" s="8">
        <v>45005</v>
      </c>
      <c r="B83" s="8" t="s">
        <v>112</v>
      </c>
      <c r="C83" s="9">
        <v>216</v>
      </c>
      <c r="D83" s="9">
        <v>217</v>
      </c>
      <c r="E83" s="9">
        <v>223</v>
      </c>
      <c r="F83" s="10">
        <v>1179610</v>
      </c>
      <c r="G83" s="11">
        <v>351457</v>
      </c>
      <c r="H83" s="11">
        <v>0</v>
      </c>
      <c r="I83" s="12">
        <f t="shared" si="6"/>
        <v>238348</v>
      </c>
      <c r="J83" s="11">
        <v>371956</v>
      </c>
      <c r="K83" s="13">
        <v>0</v>
      </c>
      <c r="L83" s="12">
        <f t="shared" si="7"/>
        <v>217849</v>
      </c>
      <c r="M83" s="11">
        <f t="shared" si="8"/>
        <v>456197</v>
      </c>
    </row>
    <row r="84" spans="1:13" ht="13.5" customHeight="1" x14ac:dyDescent="0.35">
      <c r="A84" s="8">
        <v>40001</v>
      </c>
      <c r="B84" s="8" t="s">
        <v>99</v>
      </c>
      <c r="C84" s="9">
        <v>806.23</v>
      </c>
      <c r="D84" s="9">
        <v>826.3</v>
      </c>
      <c r="E84" s="9">
        <v>820.64</v>
      </c>
      <c r="F84" s="10">
        <v>3685429</v>
      </c>
      <c r="G84" s="11">
        <v>2570437</v>
      </c>
      <c r="H84" s="11">
        <v>0</v>
      </c>
      <c r="I84" s="12">
        <f t="shared" si="6"/>
        <v>0</v>
      </c>
      <c r="J84" s="11">
        <v>2608078</v>
      </c>
      <c r="K84" s="13">
        <v>-107368.37</v>
      </c>
      <c r="L84" s="12">
        <f t="shared" si="7"/>
        <v>0</v>
      </c>
      <c r="M84" s="11">
        <f t="shared" si="8"/>
        <v>0</v>
      </c>
    </row>
    <row r="85" spans="1:13" ht="13.5" customHeight="1" x14ac:dyDescent="0.35">
      <c r="A85" s="8">
        <v>52004</v>
      </c>
      <c r="B85" s="8" t="s">
        <v>132</v>
      </c>
      <c r="C85" s="9">
        <v>273.14999999999998</v>
      </c>
      <c r="D85" s="9">
        <v>252.1</v>
      </c>
      <c r="E85" s="9">
        <v>243.1</v>
      </c>
      <c r="F85" s="10">
        <v>1367165</v>
      </c>
      <c r="G85" s="11">
        <v>260908</v>
      </c>
      <c r="H85" s="11">
        <v>0</v>
      </c>
      <c r="I85" s="12">
        <f t="shared" si="6"/>
        <v>422675</v>
      </c>
      <c r="J85" s="11">
        <v>271416</v>
      </c>
      <c r="K85" s="13">
        <v>0</v>
      </c>
      <c r="L85" s="12">
        <f t="shared" si="7"/>
        <v>412167</v>
      </c>
      <c r="M85" s="11">
        <f t="shared" si="8"/>
        <v>834842</v>
      </c>
    </row>
    <row r="86" spans="1:13" ht="13.5" customHeight="1" x14ac:dyDescent="0.35">
      <c r="A86" s="8">
        <v>41004</v>
      </c>
      <c r="B86" s="8" t="s">
        <v>103</v>
      </c>
      <c r="C86" s="9">
        <v>969</v>
      </c>
      <c r="D86" s="9">
        <v>970</v>
      </c>
      <c r="E86" s="9">
        <v>1008</v>
      </c>
      <c r="F86" s="10">
        <v>4526847</v>
      </c>
      <c r="G86" s="11">
        <v>785606</v>
      </c>
      <c r="H86" s="11">
        <v>0</v>
      </c>
      <c r="I86" s="12">
        <f t="shared" si="6"/>
        <v>1477818</v>
      </c>
      <c r="J86" s="11">
        <v>784307</v>
      </c>
      <c r="K86" s="13">
        <v>0</v>
      </c>
      <c r="L86" s="12">
        <f t="shared" si="7"/>
        <v>1479117</v>
      </c>
      <c r="M86" s="11">
        <f t="shared" si="8"/>
        <v>2956935</v>
      </c>
    </row>
    <row r="87" spans="1:13" ht="13.5" customHeight="1" x14ac:dyDescent="0.35">
      <c r="A87" s="8">
        <v>44002</v>
      </c>
      <c r="B87" s="8" t="s">
        <v>110</v>
      </c>
      <c r="C87" s="9">
        <v>234.14</v>
      </c>
      <c r="D87" s="9">
        <v>219.42</v>
      </c>
      <c r="E87" s="9">
        <v>219.63</v>
      </c>
      <c r="F87" s="10">
        <v>1197789</v>
      </c>
      <c r="G87" s="11">
        <v>324973</v>
      </c>
      <c r="H87" s="11">
        <v>0</v>
      </c>
      <c r="I87" s="12">
        <f t="shared" si="6"/>
        <v>273922</v>
      </c>
      <c r="J87" s="11">
        <v>342643</v>
      </c>
      <c r="K87" s="13">
        <v>0</v>
      </c>
      <c r="L87" s="12">
        <f t="shared" si="7"/>
        <v>256252</v>
      </c>
      <c r="M87" s="11">
        <f t="shared" si="8"/>
        <v>530174</v>
      </c>
    </row>
    <row r="88" spans="1:13" ht="13.5" customHeight="1" x14ac:dyDescent="0.35">
      <c r="A88" s="8">
        <v>42001</v>
      </c>
      <c r="B88" s="8" t="s">
        <v>105</v>
      </c>
      <c r="C88" s="9">
        <v>369.4</v>
      </c>
      <c r="D88" s="9">
        <v>352</v>
      </c>
      <c r="E88" s="9">
        <v>367</v>
      </c>
      <c r="F88" s="10">
        <v>1829353</v>
      </c>
      <c r="G88" s="11">
        <v>398122</v>
      </c>
      <c r="H88" s="11">
        <v>0</v>
      </c>
      <c r="I88" s="12">
        <f t="shared" si="6"/>
        <v>516555</v>
      </c>
      <c r="J88" s="11">
        <v>440315</v>
      </c>
      <c r="K88" s="13">
        <v>0</v>
      </c>
      <c r="L88" s="12">
        <f t="shared" si="7"/>
        <v>474362</v>
      </c>
      <c r="M88" s="11">
        <f t="shared" si="8"/>
        <v>990917</v>
      </c>
    </row>
    <row r="89" spans="1:13" ht="13.5" customHeight="1" x14ac:dyDescent="0.35">
      <c r="A89" s="8">
        <v>39002</v>
      </c>
      <c r="B89" s="8" t="s">
        <v>96</v>
      </c>
      <c r="C89" s="9">
        <v>1148.75</v>
      </c>
      <c r="D89" s="9">
        <v>1124.06</v>
      </c>
      <c r="E89" s="9">
        <v>1120.46</v>
      </c>
      <c r="F89" s="10">
        <v>5103504</v>
      </c>
      <c r="G89" s="11">
        <v>1371536</v>
      </c>
      <c r="H89" s="11">
        <v>0</v>
      </c>
      <c r="I89" s="12">
        <f t="shared" si="6"/>
        <v>1180216</v>
      </c>
      <c r="J89" s="11">
        <v>1347235</v>
      </c>
      <c r="K89" s="13">
        <v>0</v>
      </c>
      <c r="L89" s="12">
        <f t="shared" si="7"/>
        <v>1204517</v>
      </c>
      <c r="M89" s="11">
        <f t="shared" si="8"/>
        <v>2384733</v>
      </c>
    </row>
    <row r="90" spans="1:13" ht="13.5" customHeight="1" x14ac:dyDescent="0.35">
      <c r="A90" s="8">
        <v>60003</v>
      </c>
      <c r="B90" s="8" t="s">
        <v>150</v>
      </c>
      <c r="C90" s="9">
        <v>211</v>
      </c>
      <c r="D90" s="9">
        <v>199</v>
      </c>
      <c r="E90" s="9">
        <v>202</v>
      </c>
      <c r="F90" s="10">
        <v>1092213</v>
      </c>
      <c r="G90" s="11">
        <v>231794</v>
      </c>
      <c r="H90" s="11">
        <v>0</v>
      </c>
      <c r="I90" s="12">
        <f t="shared" si="6"/>
        <v>314313</v>
      </c>
      <c r="J90" s="11">
        <v>260489</v>
      </c>
      <c r="K90" s="13">
        <v>0</v>
      </c>
      <c r="L90" s="12">
        <f t="shared" si="7"/>
        <v>285618</v>
      </c>
      <c r="M90" s="11">
        <f t="shared" si="8"/>
        <v>599931</v>
      </c>
    </row>
    <row r="91" spans="1:13" ht="13.5" customHeight="1" x14ac:dyDescent="0.35">
      <c r="A91" s="8">
        <v>43007</v>
      </c>
      <c r="B91" s="8" t="s">
        <v>108</v>
      </c>
      <c r="C91" s="9">
        <v>367.34</v>
      </c>
      <c r="D91" s="9">
        <v>379.34</v>
      </c>
      <c r="E91" s="9">
        <v>378.68</v>
      </c>
      <c r="F91" s="10">
        <v>1878202</v>
      </c>
      <c r="G91" s="11">
        <v>379631</v>
      </c>
      <c r="H91" s="11">
        <v>0</v>
      </c>
      <c r="I91" s="12">
        <f t="shared" si="6"/>
        <v>559470</v>
      </c>
      <c r="J91" s="11">
        <v>396987</v>
      </c>
      <c r="K91" s="13">
        <v>0</v>
      </c>
      <c r="L91" s="12">
        <f t="shared" si="7"/>
        <v>542114</v>
      </c>
      <c r="M91" s="11">
        <f t="shared" si="8"/>
        <v>1101584</v>
      </c>
    </row>
    <row r="92" spans="1:13" ht="13.5" customHeight="1" x14ac:dyDescent="0.35">
      <c r="A92" s="8">
        <v>15001</v>
      </c>
      <c r="B92" s="8" t="s">
        <v>47</v>
      </c>
      <c r="C92" s="9">
        <v>161</v>
      </c>
      <c r="D92" s="9">
        <v>159</v>
      </c>
      <c r="E92" s="9">
        <v>158</v>
      </c>
      <c r="F92" s="10">
        <v>854154</v>
      </c>
      <c r="G92" s="11">
        <v>75754</v>
      </c>
      <c r="H92" s="11">
        <v>0</v>
      </c>
      <c r="I92" s="12">
        <f t="shared" si="6"/>
        <v>351323</v>
      </c>
      <c r="J92" s="11">
        <v>80023</v>
      </c>
      <c r="K92" s="13">
        <v>0</v>
      </c>
      <c r="L92" s="12">
        <f t="shared" si="7"/>
        <v>347054</v>
      </c>
      <c r="M92" s="11">
        <f t="shared" si="8"/>
        <v>698377</v>
      </c>
    </row>
    <row r="93" spans="1:13" ht="13.5" customHeight="1" x14ac:dyDescent="0.35">
      <c r="A93" s="8">
        <v>15002</v>
      </c>
      <c r="B93" s="8" t="s">
        <v>48</v>
      </c>
      <c r="C93" s="9">
        <v>427</v>
      </c>
      <c r="D93" s="9">
        <v>387</v>
      </c>
      <c r="E93" s="9">
        <v>428</v>
      </c>
      <c r="F93" s="10">
        <v>2078096</v>
      </c>
      <c r="G93" s="11">
        <v>97099</v>
      </c>
      <c r="H93" s="11">
        <v>0</v>
      </c>
      <c r="I93" s="12">
        <f t="shared" si="6"/>
        <v>941949</v>
      </c>
      <c r="J93" s="11">
        <v>107609</v>
      </c>
      <c r="K93" s="13">
        <v>0</v>
      </c>
      <c r="L93" s="12">
        <f t="shared" si="7"/>
        <v>931439</v>
      </c>
      <c r="M93" s="11">
        <f t="shared" si="8"/>
        <v>1873388</v>
      </c>
    </row>
    <row r="94" spans="1:13" ht="13.5" customHeight="1" x14ac:dyDescent="0.35">
      <c r="A94" s="8">
        <v>46001</v>
      </c>
      <c r="B94" s="8" t="s">
        <v>113</v>
      </c>
      <c r="C94" s="9">
        <v>2457.4499999999998</v>
      </c>
      <c r="D94" s="9">
        <v>2473.25</v>
      </c>
      <c r="E94" s="9">
        <v>2582.75</v>
      </c>
      <c r="F94" s="10">
        <v>11598924</v>
      </c>
      <c r="G94" s="11">
        <v>3144992</v>
      </c>
      <c r="H94" s="11">
        <v>0</v>
      </c>
      <c r="I94" s="12">
        <f t="shared" si="6"/>
        <v>2654470</v>
      </c>
      <c r="J94" s="11">
        <v>3222276</v>
      </c>
      <c r="K94" s="13">
        <v>-23830.46</v>
      </c>
      <c r="L94" s="12">
        <f t="shared" si="7"/>
        <v>2553356</v>
      </c>
      <c r="M94" s="11">
        <f t="shared" si="8"/>
        <v>5207826</v>
      </c>
    </row>
    <row r="95" spans="1:13" ht="13.5" customHeight="1" x14ac:dyDescent="0.35">
      <c r="A95" s="8">
        <v>33002</v>
      </c>
      <c r="B95" s="8" t="s">
        <v>85</v>
      </c>
      <c r="C95" s="9">
        <v>282.39999999999998</v>
      </c>
      <c r="D95" s="9">
        <v>273.39999999999998</v>
      </c>
      <c r="E95" s="9">
        <v>283</v>
      </c>
      <c r="F95" s="10">
        <v>1461015</v>
      </c>
      <c r="G95" s="11">
        <v>268312</v>
      </c>
      <c r="H95" s="11">
        <v>0</v>
      </c>
      <c r="I95" s="12">
        <f t="shared" si="6"/>
        <v>462196</v>
      </c>
      <c r="J95" s="11">
        <v>295570</v>
      </c>
      <c r="K95" s="13">
        <v>0</v>
      </c>
      <c r="L95" s="12">
        <f t="shared" si="7"/>
        <v>434938</v>
      </c>
      <c r="M95" s="11">
        <f t="shared" si="8"/>
        <v>897134</v>
      </c>
    </row>
    <row r="96" spans="1:13" ht="13.5" customHeight="1" x14ac:dyDescent="0.35">
      <c r="A96" s="8">
        <v>25004</v>
      </c>
      <c r="B96" s="8" t="s">
        <v>71</v>
      </c>
      <c r="C96" s="9">
        <v>871.44</v>
      </c>
      <c r="D96" s="9">
        <v>892.97</v>
      </c>
      <c r="E96" s="9">
        <v>911.3</v>
      </c>
      <c r="F96" s="10">
        <v>4092575</v>
      </c>
      <c r="G96" s="11">
        <v>1084227</v>
      </c>
      <c r="H96" s="11">
        <v>0</v>
      </c>
      <c r="I96" s="12">
        <f t="shared" si="6"/>
        <v>962061</v>
      </c>
      <c r="J96" s="11">
        <v>1155838</v>
      </c>
      <c r="K96" s="13">
        <v>0</v>
      </c>
      <c r="L96" s="12">
        <f t="shared" si="7"/>
        <v>890450</v>
      </c>
      <c r="M96" s="11">
        <f t="shared" si="8"/>
        <v>1852511</v>
      </c>
    </row>
    <row r="97" spans="1:13" ht="13.5" customHeight="1" x14ac:dyDescent="0.35">
      <c r="A97" s="8">
        <v>29004</v>
      </c>
      <c r="B97" s="8" t="s">
        <v>79</v>
      </c>
      <c r="C97" s="9">
        <v>439.84</v>
      </c>
      <c r="D97" s="9">
        <v>430.04</v>
      </c>
      <c r="E97" s="9">
        <v>436.06</v>
      </c>
      <c r="F97" s="10">
        <v>2109783</v>
      </c>
      <c r="G97" s="11">
        <v>829360</v>
      </c>
      <c r="H97" s="11">
        <v>0</v>
      </c>
      <c r="I97" s="12">
        <f t="shared" si="6"/>
        <v>225532</v>
      </c>
      <c r="J97" s="11">
        <v>866704</v>
      </c>
      <c r="K97" s="13">
        <v>0</v>
      </c>
      <c r="L97" s="12">
        <f t="shared" si="7"/>
        <v>188188</v>
      </c>
      <c r="M97" s="11">
        <f t="shared" si="8"/>
        <v>413720</v>
      </c>
    </row>
    <row r="98" spans="1:13" ht="13.5" customHeight="1" x14ac:dyDescent="0.35">
      <c r="A98" s="8">
        <v>17002</v>
      </c>
      <c r="B98" s="8" t="s">
        <v>53</v>
      </c>
      <c r="C98" s="9">
        <v>2482.46</v>
      </c>
      <c r="D98" s="9">
        <v>2538.62</v>
      </c>
      <c r="E98" s="9">
        <v>2596.15</v>
      </c>
      <c r="F98" s="10">
        <v>11659102</v>
      </c>
      <c r="G98" s="11">
        <v>2681860</v>
      </c>
      <c r="H98" s="11">
        <v>0</v>
      </c>
      <c r="I98" s="12">
        <f t="shared" ref="I98:I129" si="9">IF((0.5*F98)-G98+H98&lt;0,0,ROUND((0.5*F98)-G98+H98,0))</f>
        <v>3147691</v>
      </c>
      <c r="J98" s="11">
        <v>2825611</v>
      </c>
      <c r="K98" s="13">
        <v>0</v>
      </c>
      <c r="L98" s="12">
        <f t="shared" ref="L98:L129" si="10">IF((0.5*F98)-J98+K98&lt;0,0,ROUND((0.5*F98)-J98+K98,0))</f>
        <v>3003940</v>
      </c>
      <c r="M98" s="11">
        <f t="shared" ref="M98:M129" si="11">I98+L98</f>
        <v>6151631</v>
      </c>
    </row>
    <row r="99" spans="1:13" ht="13.5" customHeight="1" x14ac:dyDescent="0.35">
      <c r="A99" s="8">
        <v>62006</v>
      </c>
      <c r="B99" s="8" t="s">
        <v>158</v>
      </c>
      <c r="C99" s="9">
        <v>644.29</v>
      </c>
      <c r="D99" s="9">
        <v>672.4</v>
      </c>
      <c r="E99" s="9">
        <v>666.38</v>
      </c>
      <c r="F99" s="10">
        <v>2992659</v>
      </c>
      <c r="G99" s="11">
        <v>380326</v>
      </c>
      <c r="H99" s="11">
        <v>0</v>
      </c>
      <c r="I99" s="12">
        <f t="shared" si="9"/>
        <v>1116004</v>
      </c>
      <c r="J99" s="11">
        <v>433684</v>
      </c>
      <c r="K99" s="13">
        <v>0</v>
      </c>
      <c r="L99" s="12">
        <f t="shared" si="10"/>
        <v>1062646</v>
      </c>
      <c r="M99" s="11">
        <f t="shared" si="11"/>
        <v>2178650</v>
      </c>
    </row>
    <row r="100" spans="1:13" ht="13.5" customHeight="1" x14ac:dyDescent="0.35">
      <c r="A100" s="8">
        <v>43002</v>
      </c>
      <c r="B100" s="8" t="s">
        <v>107</v>
      </c>
      <c r="C100" s="9">
        <v>218</v>
      </c>
      <c r="D100" s="9">
        <v>229</v>
      </c>
      <c r="E100" s="9">
        <v>223</v>
      </c>
      <c r="F100" s="10">
        <v>1182018</v>
      </c>
      <c r="G100" s="11">
        <v>179401</v>
      </c>
      <c r="H100" s="11">
        <v>0</v>
      </c>
      <c r="I100" s="12">
        <f t="shared" si="9"/>
        <v>411608</v>
      </c>
      <c r="J100" s="11">
        <v>187164</v>
      </c>
      <c r="K100" s="13">
        <v>0</v>
      </c>
      <c r="L100" s="12">
        <f t="shared" si="10"/>
        <v>403845</v>
      </c>
      <c r="M100" s="11">
        <f t="shared" si="11"/>
        <v>815453</v>
      </c>
    </row>
    <row r="101" spans="1:13" ht="13.5" customHeight="1" x14ac:dyDescent="0.35">
      <c r="A101" s="8">
        <v>17003</v>
      </c>
      <c r="B101" s="8" t="s">
        <v>54</v>
      </c>
      <c r="C101" s="9">
        <v>244</v>
      </c>
      <c r="D101" s="9">
        <v>237</v>
      </c>
      <c r="E101" s="9">
        <v>231</v>
      </c>
      <c r="F101" s="10">
        <v>1263262</v>
      </c>
      <c r="G101" s="11">
        <v>205718</v>
      </c>
      <c r="H101" s="11">
        <v>0</v>
      </c>
      <c r="I101" s="12">
        <f t="shared" si="9"/>
        <v>425913</v>
      </c>
      <c r="J101" s="11">
        <v>224021</v>
      </c>
      <c r="K101" s="13">
        <v>0</v>
      </c>
      <c r="L101" s="12">
        <f t="shared" si="10"/>
        <v>407610</v>
      </c>
      <c r="M101" s="11">
        <f t="shared" si="11"/>
        <v>833523</v>
      </c>
    </row>
    <row r="102" spans="1:13" ht="13.5" customHeight="1" x14ac:dyDescent="0.35">
      <c r="A102" s="8">
        <v>51003</v>
      </c>
      <c r="B102" s="8" t="s">
        <v>128</v>
      </c>
      <c r="C102" s="9">
        <v>274</v>
      </c>
      <c r="D102" s="9">
        <v>261</v>
      </c>
      <c r="E102" s="9">
        <v>270.75</v>
      </c>
      <c r="F102" s="10">
        <v>1404801</v>
      </c>
      <c r="G102" s="11">
        <v>141130</v>
      </c>
      <c r="H102" s="11">
        <v>0</v>
      </c>
      <c r="I102" s="12">
        <f t="shared" si="9"/>
        <v>561271</v>
      </c>
      <c r="J102" s="11">
        <v>146892</v>
      </c>
      <c r="K102" s="13">
        <v>0</v>
      </c>
      <c r="L102" s="12">
        <f t="shared" si="10"/>
        <v>555509</v>
      </c>
      <c r="M102" s="11">
        <f t="shared" si="11"/>
        <v>1116780</v>
      </c>
    </row>
    <row r="103" spans="1:13" ht="13.5" customHeight="1" x14ac:dyDescent="0.35">
      <c r="A103" s="8">
        <v>9002</v>
      </c>
      <c r="B103" s="8" t="s">
        <v>34</v>
      </c>
      <c r="C103" s="9">
        <v>342</v>
      </c>
      <c r="D103" s="9">
        <v>341</v>
      </c>
      <c r="E103" s="9">
        <v>333</v>
      </c>
      <c r="F103" s="10">
        <v>1720697</v>
      </c>
      <c r="G103" s="11">
        <v>271129</v>
      </c>
      <c r="H103" s="11">
        <v>0</v>
      </c>
      <c r="I103" s="12">
        <f t="shared" si="9"/>
        <v>589220</v>
      </c>
      <c r="J103" s="11">
        <v>268911</v>
      </c>
      <c r="K103" s="13">
        <v>0</v>
      </c>
      <c r="L103" s="12">
        <f t="shared" si="10"/>
        <v>591438</v>
      </c>
      <c r="M103" s="11">
        <f t="shared" si="11"/>
        <v>1180658</v>
      </c>
    </row>
    <row r="104" spans="1:13" ht="13.5" customHeight="1" x14ac:dyDescent="0.35">
      <c r="A104" s="8">
        <v>56007</v>
      </c>
      <c r="B104" s="8" t="s">
        <v>144</v>
      </c>
      <c r="C104" s="9">
        <v>305</v>
      </c>
      <c r="D104" s="9">
        <v>309</v>
      </c>
      <c r="E104" s="9">
        <v>257</v>
      </c>
      <c r="F104" s="10">
        <v>1569306</v>
      </c>
      <c r="G104" s="11">
        <v>503952</v>
      </c>
      <c r="H104" s="11">
        <v>0</v>
      </c>
      <c r="I104" s="12">
        <f t="shared" si="9"/>
        <v>280701</v>
      </c>
      <c r="J104" s="11">
        <v>531295</v>
      </c>
      <c r="K104" s="13">
        <v>0</v>
      </c>
      <c r="L104" s="12">
        <f t="shared" si="10"/>
        <v>253358</v>
      </c>
      <c r="M104" s="11">
        <f t="shared" si="11"/>
        <v>534059</v>
      </c>
    </row>
    <row r="105" spans="1:13" ht="13.5" customHeight="1" x14ac:dyDescent="0.35">
      <c r="A105" s="8">
        <v>23003</v>
      </c>
      <c r="B105" s="8" t="s">
        <v>67</v>
      </c>
      <c r="C105" s="9">
        <v>123</v>
      </c>
      <c r="D105" s="9">
        <v>125</v>
      </c>
      <c r="E105" s="9">
        <v>115</v>
      </c>
      <c r="F105" s="10">
        <v>661969</v>
      </c>
      <c r="G105" s="11">
        <v>58064</v>
      </c>
      <c r="H105" s="11">
        <v>0</v>
      </c>
      <c r="I105" s="12">
        <f t="shared" si="9"/>
        <v>272921</v>
      </c>
      <c r="J105" s="11">
        <v>60556</v>
      </c>
      <c r="K105" s="13">
        <v>0</v>
      </c>
      <c r="L105" s="12">
        <f t="shared" si="10"/>
        <v>270429</v>
      </c>
      <c r="M105" s="11">
        <f t="shared" si="11"/>
        <v>543350</v>
      </c>
    </row>
    <row r="106" spans="1:13" ht="13.5" customHeight="1" x14ac:dyDescent="0.35">
      <c r="A106" s="8">
        <v>39005</v>
      </c>
      <c r="B106" s="8" t="s">
        <v>98</v>
      </c>
      <c r="C106" s="9">
        <v>125</v>
      </c>
      <c r="D106" s="9">
        <v>123</v>
      </c>
      <c r="E106" s="9">
        <v>123</v>
      </c>
      <c r="F106" s="10">
        <v>661969</v>
      </c>
      <c r="G106" s="11">
        <v>213696</v>
      </c>
      <c r="H106" s="11">
        <v>0</v>
      </c>
      <c r="I106" s="12">
        <f t="shared" si="9"/>
        <v>117289</v>
      </c>
      <c r="J106" s="11">
        <v>223936</v>
      </c>
      <c r="K106" s="13">
        <v>0</v>
      </c>
      <c r="L106" s="12">
        <f t="shared" si="10"/>
        <v>107049</v>
      </c>
      <c r="M106" s="11">
        <f t="shared" si="11"/>
        <v>224338</v>
      </c>
    </row>
    <row r="107" spans="1:13" ht="13.5" customHeight="1" x14ac:dyDescent="0.35">
      <c r="A107" s="8">
        <v>60004</v>
      </c>
      <c r="B107" s="8" t="s">
        <v>151</v>
      </c>
      <c r="C107" s="9">
        <v>360</v>
      </c>
      <c r="D107" s="9">
        <v>351</v>
      </c>
      <c r="E107" s="9">
        <v>364.51</v>
      </c>
      <c r="F107" s="10">
        <v>1818865</v>
      </c>
      <c r="G107" s="11">
        <v>305276</v>
      </c>
      <c r="H107" s="11">
        <v>0</v>
      </c>
      <c r="I107" s="12">
        <f t="shared" si="9"/>
        <v>604157</v>
      </c>
      <c r="J107" s="11">
        <v>340371</v>
      </c>
      <c r="K107" s="13">
        <v>0</v>
      </c>
      <c r="L107" s="12">
        <f t="shared" si="10"/>
        <v>569062</v>
      </c>
      <c r="M107" s="11">
        <f t="shared" si="11"/>
        <v>1173219</v>
      </c>
    </row>
    <row r="108" spans="1:13" ht="13.5" customHeight="1" x14ac:dyDescent="0.35">
      <c r="A108" s="8">
        <v>33003</v>
      </c>
      <c r="B108" s="8" t="s">
        <v>86</v>
      </c>
      <c r="C108" s="9">
        <v>566.03</v>
      </c>
      <c r="D108" s="9">
        <v>557</v>
      </c>
      <c r="E108" s="9">
        <v>536</v>
      </c>
      <c r="F108" s="10">
        <v>2601416</v>
      </c>
      <c r="G108" s="11">
        <v>437395</v>
      </c>
      <c r="H108" s="11">
        <v>0</v>
      </c>
      <c r="I108" s="12">
        <f t="shared" si="9"/>
        <v>863313</v>
      </c>
      <c r="J108" s="11">
        <v>470109</v>
      </c>
      <c r="K108" s="13">
        <v>0</v>
      </c>
      <c r="L108" s="12">
        <f t="shared" si="10"/>
        <v>830599</v>
      </c>
      <c r="M108" s="11">
        <f t="shared" si="11"/>
        <v>1693912</v>
      </c>
    </row>
    <row r="109" spans="1:13" ht="13.5" customHeight="1" x14ac:dyDescent="0.35">
      <c r="A109" s="8">
        <v>32002</v>
      </c>
      <c r="B109" s="8" t="s">
        <v>83</v>
      </c>
      <c r="C109" s="9">
        <v>2593.1999999999998</v>
      </c>
      <c r="D109" s="9">
        <v>2509.23</v>
      </c>
      <c r="E109" s="9">
        <v>2624.3</v>
      </c>
      <c r="F109" s="10">
        <v>11791476</v>
      </c>
      <c r="G109" s="11">
        <v>2499331</v>
      </c>
      <c r="H109" s="11">
        <v>0</v>
      </c>
      <c r="I109" s="12">
        <f t="shared" si="9"/>
        <v>3396407</v>
      </c>
      <c r="J109" s="11">
        <v>2574660</v>
      </c>
      <c r="K109" s="13">
        <v>0</v>
      </c>
      <c r="L109" s="12">
        <f t="shared" si="10"/>
        <v>3321078</v>
      </c>
      <c r="M109" s="11">
        <f t="shared" si="11"/>
        <v>6717485</v>
      </c>
    </row>
    <row r="110" spans="1:13" ht="13.5" customHeight="1" x14ac:dyDescent="0.35">
      <c r="A110" s="8">
        <v>1001</v>
      </c>
      <c r="B110" s="8" t="s">
        <v>13</v>
      </c>
      <c r="C110" s="9">
        <v>279</v>
      </c>
      <c r="D110" s="9">
        <v>310</v>
      </c>
      <c r="E110" s="9">
        <v>309</v>
      </c>
      <c r="F110" s="10">
        <v>1613575</v>
      </c>
      <c r="G110" s="11">
        <v>251786</v>
      </c>
      <c r="H110" s="11">
        <v>0</v>
      </c>
      <c r="I110" s="12">
        <f t="shared" si="9"/>
        <v>555002</v>
      </c>
      <c r="J110" s="11">
        <v>265737</v>
      </c>
      <c r="K110" s="13">
        <v>0</v>
      </c>
      <c r="L110" s="12">
        <f t="shared" si="10"/>
        <v>541051</v>
      </c>
      <c r="M110" s="11">
        <f t="shared" si="11"/>
        <v>1096053</v>
      </c>
    </row>
    <row r="111" spans="1:13" ht="13.5" customHeight="1" x14ac:dyDescent="0.35">
      <c r="A111" s="8">
        <v>11005</v>
      </c>
      <c r="B111" s="8" t="s">
        <v>38</v>
      </c>
      <c r="C111" s="9">
        <v>447.18</v>
      </c>
      <c r="D111" s="9">
        <v>439.01</v>
      </c>
      <c r="E111" s="9">
        <v>437.2</v>
      </c>
      <c r="F111" s="10">
        <v>2137215</v>
      </c>
      <c r="G111" s="11">
        <v>593287</v>
      </c>
      <c r="H111" s="11">
        <v>0</v>
      </c>
      <c r="I111" s="12">
        <f t="shared" si="9"/>
        <v>475321</v>
      </c>
      <c r="J111" s="11">
        <v>642752</v>
      </c>
      <c r="K111" s="13">
        <v>0</v>
      </c>
      <c r="L111" s="12">
        <f t="shared" si="10"/>
        <v>425856</v>
      </c>
      <c r="M111" s="11">
        <f t="shared" si="11"/>
        <v>901177</v>
      </c>
    </row>
    <row r="112" spans="1:13" ht="13.5" customHeight="1" x14ac:dyDescent="0.35">
      <c r="A112" s="8">
        <v>51004</v>
      </c>
      <c r="B112" s="8" t="s">
        <v>129</v>
      </c>
      <c r="C112" s="9">
        <v>13271.2</v>
      </c>
      <c r="D112" s="9">
        <v>13545.36</v>
      </c>
      <c r="E112" s="9">
        <v>13916.64</v>
      </c>
      <c r="F112" s="10">
        <v>62540983</v>
      </c>
      <c r="G112" s="11">
        <v>17503782</v>
      </c>
      <c r="H112" s="11">
        <v>0</v>
      </c>
      <c r="I112" s="12">
        <f t="shared" si="9"/>
        <v>13766710</v>
      </c>
      <c r="J112" s="11">
        <v>17256855</v>
      </c>
      <c r="K112" s="13">
        <v>0</v>
      </c>
      <c r="L112" s="12">
        <f t="shared" si="10"/>
        <v>14013637</v>
      </c>
      <c r="M112" s="11">
        <f t="shared" si="11"/>
        <v>27780347</v>
      </c>
    </row>
    <row r="113" spans="1:13" ht="13.5" customHeight="1" x14ac:dyDescent="0.35">
      <c r="A113" s="8">
        <v>56004</v>
      </c>
      <c r="B113" s="8" t="s">
        <v>142</v>
      </c>
      <c r="C113" s="9">
        <v>627</v>
      </c>
      <c r="D113" s="9">
        <v>611.1</v>
      </c>
      <c r="E113" s="9">
        <v>619</v>
      </c>
      <c r="F113" s="10">
        <v>2780104</v>
      </c>
      <c r="G113" s="11">
        <v>485530</v>
      </c>
      <c r="H113" s="11">
        <v>0</v>
      </c>
      <c r="I113" s="12">
        <f t="shared" si="9"/>
        <v>904522</v>
      </c>
      <c r="J113" s="11">
        <v>510093</v>
      </c>
      <c r="K113" s="13">
        <v>0</v>
      </c>
      <c r="L113" s="12">
        <f t="shared" si="10"/>
        <v>879959</v>
      </c>
      <c r="M113" s="11">
        <f t="shared" si="11"/>
        <v>1784481</v>
      </c>
    </row>
    <row r="114" spans="1:13" ht="13.5" customHeight="1" x14ac:dyDescent="0.35">
      <c r="A114" s="8">
        <v>54004</v>
      </c>
      <c r="B114" s="8" t="s">
        <v>136</v>
      </c>
      <c r="C114" s="9">
        <v>227</v>
      </c>
      <c r="D114" s="9">
        <v>224</v>
      </c>
      <c r="E114" s="9">
        <v>224</v>
      </c>
      <c r="F114" s="10">
        <v>1191640</v>
      </c>
      <c r="G114" s="11">
        <v>171115</v>
      </c>
      <c r="H114" s="11">
        <v>0</v>
      </c>
      <c r="I114" s="12">
        <f t="shared" si="9"/>
        <v>424705</v>
      </c>
      <c r="J114" s="11">
        <v>174073</v>
      </c>
      <c r="K114" s="13">
        <v>0</v>
      </c>
      <c r="L114" s="12">
        <f t="shared" si="10"/>
        <v>421747</v>
      </c>
      <c r="M114" s="11">
        <f t="shared" si="11"/>
        <v>846452</v>
      </c>
    </row>
    <row r="115" spans="1:13" ht="13.5" customHeight="1" x14ac:dyDescent="0.35">
      <c r="A115" s="8">
        <v>39004</v>
      </c>
      <c r="B115" s="8" t="s">
        <v>97</v>
      </c>
      <c r="C115" s="9">
        <v>132</v>
      </c>
      <c r="D115" s="9">
        <v>126</v>
      </c>
      <c r="E115" s="9">
        <v>144</v>
      </c>
      <c r="F115" s="10">
        <v>768738</v>
      </c>
      <c r="G115" s="11">
        <v>142171</v>
      </c>
      <c r="H115" s="11">
        <v>0</v>
      </c>
      <c r="I115" s="12">
        <f t="shared" si="9"/>
        <v>242198</v>
      </c>
      <c r="J115" s="11">
        <v>149034</v>
      </c>
      <c r="K115" s="13">
        <v>0</v>
      </c>
      <c r="L115" s="12">
        <f t="shared" si="10"/>
        <v>235335</v>
      </c>
      <c r="M115" s="11">
        <f t="shared" si="11"/>
        <v>477533</v>
      </c>
    </row>
    <row r="116" spans="1:13" ht="13.5" customHeight="1" x14ac:dyDescent="0.35">
      <c r="A116" s="8">
        <v>55005</v>
      </c>
      <c r="B116" s="8" t="s">
        <v>140</v>
      </c>
      <c r="C116" s="9">
        <v>212</v>
      </c>
      <c r="D116" s="9">
        <v>199</v>
      </c>
      <c r="E116" s="9">
        <v>191</v>
      </c>
      <c r="F116" s="10">
        <v>1094660</v>
      </c>
      <c r="G116" s="11">
        <v>309612</v>
      </c>
      <c r="H116" s="11">
        <v>0</v>
      </c>
      <c r="I116" s="12">
        <f t="shared" si="9"/>
        <v>237718</v>
      </c>
      <c r="J116" s="11">
        <v>323349</v>
      </c>
      <c r="K116" s="13">
        <v>0</v>
      </c>
      <c r="L116" s="12">
        <f t="shared" si="10"/>
        <v>223981</v>
      </c>
      <c r="M116" s="11">
        <f t="shared" si="11"/>
        <v>461699</v>
      </c>
    </row>
    <row r="117" spans="1:13" ht="13.5" customHeight="1" x14ac:dyDescent="0.35">
      <c r="A117" s="8">
        <v>4003</v>
      </c>
      <c r="B117" s="8" t="s">
        <v>22</v>
      </c>
      <c r="C117" s="9">
        <v>262</v>
      </c>
      <c r="D117" s="9">
        <v>262</v>
      </c>
      <c r="E117" s="9">
        <v>258</v>
      </c>
      <c r="F117" s="10">
        <v>1364259</v>
      </c>
      <c r="G117" s="11">
        <v>292924</v>
      </c>
      <c r="H117" s="11">
        <v>0</v>
      </c>
      <c r="I117" s="12">
        <f t="shared" si="9"/>
        <v>389206</v>
      </c>
      <c r="J117" s="11">
        <v>309121</v>
      </c>
      <c r="K117" s="13">
        <v>0</v>
      </c>
      <c r="L117" s="12">
        <f t="shared" si="10"/>
        <v>373009</v>
      </c>
      <c r="M117" s="11">
        <f t="shared" si="11"/>
        <v>762215</v>
      </c>
    </row>
    <row r="118" spans="1:13" ht="13.5" customHeight="1" x14ac:dyDescent="0.35">
      <c r="A118" s="8">
        <v>62005</v>
      </c>
      <c r="B118" s="8" t="s">
        <v>157</v>
      </c>
      <c r="C118" s="9">
        <v>204</v>
      </c>
      <c r="D118" s="9">
        <v>187</v>
      </c>
      <c r="E118" s="9">
        <v>182</v>
      </c>
      <c r="F118" s="10">
        <v>1044423</v>
      </c>
      <c r="G118" s="11">
        <v>362406</v>
      </c>
      <c r="H118" s="11">
        <v>0</v>
      </c>
      <c r="I118" s="12">
        <f t="shared" si="9"/>
        <v>159806</v>
      </c>
      <c r="J118" s="11">
        <v>408639</v>
      </c>
      <c r="K118" s="13">
        <v>0</v>
      </c>
      <c r="L118" s="12">
        <f t="shared" si="10"/>
        <v>113573</v>
      </c>
      <c r="M118" s="11">
        <f t="shared" si="11"/>
        <v>273379</v>
      </c>
    </row>
    <row r="119" spans="1:13" ht="13.5" customHeight="1" x14ac:dyDescent="0.35">
      <c r="A119" s="8">
        <v>65001</v>
      </c>
      <c r="B119" s="8" t="s">
        <v>162</v>
      </c>
      <c r="C119" s="9">
        <v>1229.3399999999999</v>
      </c>
      <c r="D119" s="9">
        <v>1289.4000000000001</v>
      </c>
      <c r="E119" s="9">
        <v>1319.48</v>
      </c>
      <c r="F119" s="10">
        <v>5925679</v>
      </c>
      <c r="G119" s="11">
        <v>40461</v>
      </c>
      <c r="H119" s="11">
        <v>0</v>
      </c>
      <c r="I119" s="12">
        <f t="shared" si="9"/>
        <v>2922379</v>
      </c>
      <c r="J119" s="11">
        <v>41687</v>
      </c>
      <c r="K119" s="13">
        <v>0</v>
      </c>
      <c r="L119" s="12">
        <f t="shared" si="10"/>
        <v>2921153</v>
      </c>
      <c r="M119" s="11">
        <f t="shared" si="11"/>
        <v>5843532</v>
      </c>
    </row>
    <row r="120" spans="1:13" ht="13.5" customHeight="1" x14ac:dyDescent="0.35">
      <c r="A120" s="8">
        <v>49005</v>
      </c>
      <c r="B120" s="8" t="s">
        <v>121</v>
      </c>
      <c r="C120" s="9">
        <v>21495.45</v>
      </c>
      <c r="D120" s="9">
        <v>22071.08</v>
      </c>
      <c r="E120" s="9">
        <v>22428.7</v>
      </c>
      <c r="F120" s="10">
        <v>100787615</v>
      </c>
      <c r="G120" s="11">
        <v>26535899</v>
      </c>
      <c r="H120" s="11">
        <v>0</v>
      </c>
      <c r="I120" s="12">
        <f t="shared" si="9"/>
        <v>23857909</v>
      </c>
      <c r="J120" s="11">
        <v>26732164</v>
      </c>
      <c r="K120" s="13">
        <v>0</v>
      </c>
      <c r="L120" s="12">
        <f t="shared" si="10"/>
        <v>23661644</v>
      </c>
      <c r="M120" s="11">
        <f t="shared" si="11"/>
        <v>47519553</v>
      </c>
    </row>
    <row r="121" spans="1:13" ht="13.5" customHeight="1" x14ac:dyDescent="0.35">
      <c r="A121" s="8">
        <v>5005</v>
      </c>
      <c r="B121" s="8" t="s">
        <v>25</v>
      </c>
      <c r="C121" s="9">
        <v>577.42999999999995</v>
      </c>
      <c r="D121" s="9">
        <v>574.79999999999995</v>
      </c>
      <c r="E121" s="9">
        <v>560.80999999999995</v>
      </c>
      <c r="F121" s="10">
        <v>2616443</v>
      </c>
      <c r="G121" s="11">
        <v>527395</v>
      </c>
      <c r="H121" s="11">
        <v>0</v>
      </c>
      <c r="I121" s="12">
        <f t="shared" si="9"/>
        <v>780827</v>
      </c>
      <c r="J121" s="11">
        <v>542456</v>
      </c>
      <c r="K121" s="13">
        <v>0</v>
      </c>
      <c r="L121" s="12">
        <f t="shared" si="10"/>
        <v>765766</v>
      </c>
      <c r="M121" s="11">
        <f t="shared" si="11"/>
        <v>1546593</v>
      </c>
    </row>
    <row r="122" spans="1:13" ht="13.5" customHeight="1" x14ac:dyDescent="0.35">
      <c r="A122" s="8">
        <v>54002</v>
      </c>
      <c r="B122" s="8" t="s">
        <v>135</v>
      </c>
      <c r="C122" s="9">
        <v>938.2</v>
      </c>
      <c r="D122" s="9">
        <v>961.6</v>
      </c>
      <c r="E122" s="9">
        <v>920</v>
      </c>
      <c r="F122" s="10">
        <v>4265925</v>
      </c>
      <c r="G122" s="11">
        <v>743980</v>
      </c>
      <c r="H122" s="11">
        <v>0</v>
      </c>
      <c r="I122" s="12">
        <f t="shared" si="9"/>
        <v>1388983</v>
      </c>
      <c r="J122" s="11">
        <v>742130</v>
      </c>
      <c r="K122" s="13">
        <v>0</v>
      </c>
      <c r="L122" s="12">
        <f t="shared" si="10"/>
        <v>1390833</v>
      </c>
      <c r="M122" s="11">
        <f t="shared" si="11"/>
        <v>2779816</v>
      </c>
    </row>
    <row r="123" spans="1:13" ht="13.5" customHeight="1" x14ac:dyDescent="0.35">
      <c r="A123" s="8">
        <v>15003</v>
      </c>
      <c r="B123" s="8" t="s">
        <v>49</v>
      </c>
      <c r="C123" s="9">
        <v>194</v>
      </c>
      <c r="D123" s="9">
        <v>190.5</v>
      </c>
      <c r="E123" s="9">
        <v>204</v>
      </c>
      <c r="F123" s="10">
        <v>1087318</v>
      </c>
      <c r="G123" s="11">
        <v>6761</v>
      </c>
      <c r="H123" s="11">
        <v>0</v>
      </c>
      <c r="I123" s="12">
        <f t="shared" si="9"/>
        <v>536898</v>
      </c>
      <c r="J123" s="11">
        <v>7298</v>
      </c>
      <c r="K123" s="13">
        <v>0</v>
      </c>
      <c r="L123" s="12">
        <f t="shared" si="10"/>
        <v>536361</v>
      </c>
      <c r="M123" s="11">
        <f t="shared" si="11"/>
        <v>1073259</v>
      </c>
    </row>
    <row r="124" spans="1:13" ht="13.5" customHeight="1" x14ac:dyDescent="0.35">
      <c r="A124" s="8">
        <v>26005</v>
      </c>
      <c r="B124" s="8" t="s">
        <v>74</v>
      </c>
      <c r="C124" s="9">
        <v>136</v>
      </c>
      <c r="D124" s="9">
        <v>132</v>
      </c>
      <c r="E124" s="9">
        <v>122</v>
      </c>
      <c r="F124" s="10">
        <v>715354</v>
      </c>
      <c r="G124" s="11">
        <v>121135</v>
      </c>
      <c r="H124" s="11">
        <v>0</v>
      </c>
      <c r="I124" s="12">
        <f t="shared" si="9"/>
        <v>236542</v>
      </c>
      <c r="J124" s="11">
        <v>124209</v>
      </c>
      <c r="K124" s="13">
        <v>0</v>
      </c>
      <c r="L124" s="12">
        <f t="shared" si="10"/>
        <v>233468</v>
      </c>
      <c r="M124" s="11">
        <f t="shared" si="11"/>
        <v>470010</v>
      </c>
    </row>
    <row r="125" spans="1:13" ht="13.5" customHeight="1" x14ac:dyDescent="0.35">
      <c r="A125" s="8">
        <v>40002</v>
      </c>
      <c r="B125" s="8" t="s">
        <v>100</v>
      </c>
      <c r="C125" s="9">
        <v>1963.66</v>
      </c>
      <c r="D125" s="9">
        <v>1961.59</v>
      </c>
      <c r="E125" s="9">
        <v>2045.53</v>
      </c>
      <c r="F125" s="10">
        <v>9186312</v>
      </c>
      <c r="G125" s="11">
        <v>2947133</v>
      </c>
      <c r="H125" s="11">
        <v>0</v>
      </c>
      <c r="I125" s="12">
        <f t="shared" si="9"/>
        <v>1646023</v>
      </c>
      <c r="J125" s="11">
        <v>2918496</v>
      </c>
      <c r="K125" s="13">
        <v>-237343.34</v>
      </c>
      <c r="L125" s="12">
        <f t="shared" si="10"/>
        <v>1437317</v>
      </c>
      <c r="M125" s="11">
        <f t="shared" si="11"/>
        <v>3083340</v>
      </c>
    </row>
    <row r="126" spans="1:13" ht="13.5" customHeight="1" x14ac:dyDescent="0.35">
      <c r="A126" s="8">
        <v>57001</v>
      </c>
      <c r="B126" s="8" t="s">
        <v>145</v>
      </c>
      <c r="C126" s="9">
        <v>451</v>
      </c>
      <c r="D126" s="9">
        <v>424.6</v>
      </c>
      <c r="E126" s="9">
        <v>447</v>
      </c>
      <c r="F126" s="10">
        <v>2152352</v>
      </c>
      <c r="G126" s="11">
        <v>707758</v>
      </c>
      <c r="H126" s="11">
        <v>0</v>
      </c>
      <c r="I126" s="12">
        <f t="shared" si="9"/>
        <v>368418</v>
      </c>
      <c r="J126" s="11">
        <v>669632</v>
      </c>
      <c r="K126" s="13">
        <v>0</v>
      </c>
      <c r="L126" s="12">
        <f t="shared" si="10"/>
        <v>406544</v>
      </c>
      <c r="M126" s="11">
        <f t="shared" si="11"/>
        <v>774962</v>
      </c>
    </row>
    <row r="127" spans="1:13" ht="13.5" customHeight="1" x14ac:dyDescent="0.35">
      <c r="A127" s="8">
        <v>1002</v>
      </c>
      <c r="B127" s="8" t="s">
        <v>14</v>
      </c>
      <c r="C127" s="9">
        <v>128</v>
      </c>
      <c r="D127" s="9">
        <v>114</v>
      </c>
      <c r="E127" s="9">
        <v>116</v>
      </c>
      <c r="F127" s="10">
        <v>645954</v>
      </c>
      <c r="G127" s="11">
        <v>156182</v>
      </c>
      <c r="H127" s="11">
        <v>0</v>
      </c>
      <c r="I127" s="12">
        <f t="shared" si="9"/>
        <v>166795</v>
      </c>
      <c r="J127" s="11">
        <v>164969</v>
      </c>
      <c r="K127" s="13">
        <v>0</v>
      </c>
      <c r="L127" s="12">
        <f t="shared" si="10"/>
        <v>158008</v>
      </c>
      <c r="M127" s="11">
        <f t="shared" si="11"/>
        <v>324803</v>
      </c>
    </row>
    <row r="128" spans="1:13" ht="13.5" customHeight="1" x14ac:dyDescent="0.35">
      <c r="A128" s="8">
        <v>54006</v>
      </c>
      <c r="B128" s="8" t="s">
        <v>137</v>
      </c>
      <c r="C128" s="9">
        <v>144</v>
      </c>
      <c r="D128" s="9">
        <v>142</v>
      </c>
      <c r="E128" s="9">
        <v>146</v>
      </c>
      <c r="F128" s="10">
        <v>779415</v>
      </c>
      <c r="G128" s="11">
        <v>87980</v>
      </c>
      <c r="H128" s="11">
        <v>0</v>
      </c>
      <c r="I128" s="12">
        <f t="shared" si="9"/>
        <v>301728</v>
      </c>
      <c r="J128" s="11">
        <v>92195</v>
      </c>
      <c r="K128" s="13">
        <v>0</v>
      </c>
      <c r="L128" s="12">
        <f t="shared" si="10"/>
        <v>297513</v>
      </c>
      <c r="M128" s="11">
        <f t="shared" si="11"/>
        <v>599241</v>
      </c>
    </row>
    <row r="129" spans="1:13" ht="14.25" customHeight="1" x14ac:dyDescent="0.35">
      <c r="A129" s="8">
        <v>41005</v>
      </c>
      <c r="B129" s="8" t="s">
        <v>104</v>
      </c>
      <c r="C129" s="9">
        <v>1292.24</v>
      </c>
      <c r="D129" s="9">
        <v>1364</v>
      </c>
      <c r="E129" s="9">
        <v>1459</v>
      </c>
      <c r="F129" s="10">
        <v>6552252</v>
      </c>
      <c r="G129" s="11">
        <v>839231</v>
      </c>
      <c r="H129" s="11">
        <v>0</v>
      </c>
      <c r="I129" s="12">
        <f t="shared" si="9"/>
        <v>2436895</v>
      </c>
      <c r="J129" s="11">
        <v>855140</v>
      </c>
      <c r="K129" s="13">
        <v>0</v>
      </c>
      <c r="L129" s="12">
        <f t="shared" si="10"/>
        <v>2420986</v>
      </c>
      <c r="M129" s="11">
        <f t="shared" si="11"/>
        <v>4857881</v>
      </c>
    </row>
    <row r="130" spans="1:13" ht="13.5" customHeight="1" x14ac:dyDescent="0.35">
      <c r="A130" s="8">
        <v>20003</v>
      </c>
      <c r="B130" s="8" t="s">
        <v>59</v>
      </c>
      <c r="C130" s="9">
        <v>317</v>
      </c>
      <c r="D130" s="9">
        <v>323</v>
      </c>
      <c r="E130" s="9">
        <v>331</v>
      </c>
      <c r="F130" s="10">
        <v>1675156</v>
      </c>
      <c r="G130" s="11">
        <v>130361</v>
      </c>
      <c r="H130" s="11">
        <v>0</v>
      </c>
      <c r="I130" s="12">
        <f t="shared" ref="I130:I161" si="12">IF((0.5*F130)-G130+H130&lt;0,0,ROUND((0.5*F130)-G130+H130,0))</f>
        <v>707217</v>
      </c>
      <c r="J130" s="11">
        <v>135786</v>
      </c>
      <c r="K130" s="13">
        <v>0</v>
      </c>
      <c r="L130" s="12">
        <f t="shared" ref="L130:L161" si="13">IF((0.5*F130)-J130+K130&lt;0,0,ROUND((0.5*F130)-J130+K130,0))</f>
        <v>701792</v>
      </c>
      <c r="M130" s="11">
        <f t="shared" ref="M130:M161" si="14">I130+L130</f>
        <v>1409009</v>
      </c>
    </row>
    <row r="131" spans="1:13" ht="13.5" customHeight="1" x14ac:dyDescent="0.35">
      <c r="A131" s="8">
        <v>66001</v>
      </c>
      <c r="B131" s="8" t="s">
        <v>163</v>
      </c>
      <c r="C131" s="9">
        <v>2055.63</v>
      </c>
      <c r="D131" s="9">
        <v>2126.12</v>
      </c>
      <c r="E131" s="9">
        <v>2102.12</v>
      </c>
      <c r="F131" s="10">
        <v>9470129</v>
      </c>
      <c r="G131" s="11">
        <v>165814</v>
      </c>
      <c r="H131" s="11">
        <v>0</v>
      </c>
      <c r="I131" s="12">
        <f t="shared" si="12"/>
        <v>4569251</v>
      </c>
      <c r="J131" s="11">
        <v>171647</v>
      </c>
      <c r="K131" s="13">
        <v>0</v>
      </c>
      <c r="L131" s="12">
        <f t="shared" si="13"/>
        <v>4563418</v>
      </c>
      <c r="M131" s="11">
        <f t="shared" si="14"/>
        <v>9132669</v>
      </c>
    </row>
    <row r="132" spans="1:13" ht="13.5" customHeight="1" x14ac:dyDescent="0.35">
      <c r="A132" s="8">
        <v>33005</v>
      </c>
      <c r="B132" s="8" t="s">
        <v>87</v>
      </c>
      <c r="C132" s="9">
        <v>207</v>
      </c>
      <c r="D132" s="9">
        <v>178</v>
      </c>
      <c r="E132" s="9">
        <v>182</v>
      </c>
      <c r="F132" s="10">
        <v>1027654</v>
      </c>
      <c r="G132" s="11">
        <v>289546</v>
      </c>
      <c r="H132" s="11">
        <v>0</v>
      </c>
      <c r="I132" s="12">
        <f t="shared" si="12"/>
        <v>224281</v>
      </c>
      <c r="J132" s="11">
        <v>311155</v>
      </c>
      <c r="K132" s="13">
        <v>0</v>
      </c>
      <c r="L132" s="12">
        <f t="shared" si="13"/>
        <v>202672</v>
      </c>
      <c r="M132" s="11">
        <f t="shared" si="14"/>
        <v>426953</v>
      </c>
    </row>
    <row r="133" spans="1:13" ht="13.5" customHeight="1" x14ac:dyDescent="0.35">
      <c r="A133" s="8">
        <v>49006</v>
      </c>
      <c r="B133" s="8" t="s">
        <v>122</v>
      </c>
      <c r="C133" s="9">
        <v>848.45</v>
      </c>
      <c r="D133" s="9">
        <v>812.93</v>
      </c>
      <c r="E133" s="9">
        <v>836</v>
      </c>
      <c r="F133" s="10">
        <v>3754409</v>
      </c>
      <c r="G133" s="11">
        <v>832255</v>
      </c>
      <c r="H133" s="11">
        <v>0</v>
      </c>
      <c r="I133" s="12">
        <f t="shared" si="12"/>
        <v>1044950</v>
      </c>
      <c r="J133" s="11">
        <v>857678</v>
      </c>
      <c r="K133" s="13">
        <v>0</v>
      </c>
      <c r="L133" s="12">
        <f t="shared" si="13"/>
        <v>1019527</v>
      </c>
      <c r="M133" s="11">
        <f t="shared" si="14"/>
        <v>2064477</v>
      </c>
    </row>
    <row r="134" spans="1:13" x14ac:dyDescent="0.35">
      <c r="A134" s="8">
        <v>13001</v>
      </c>
      <c r="B134" s="8" t="s">
        <v>41</v>
      </c>
      <c r="C134" s="9">
        <v>1261.77</v>
      </c>
      <c r="D134" s="9">
        <v>1235.71</v>
      </c>
      <c r="E134" s="9">
        <v>1205.42</v>
      </c>
      <c r="F134" s="10">
        <v>5607991</v>
      </c>
      <c r="G134" s="11">
        <v>1277544</v>
      </c>
      <c r="H134" s="11">
        <v>0</v>
      </c>
      <c r="I134" s="12">
        <f t="shared" si="12"/>
        <v>1526452</v>
      </c>
      <c r="J134" s="11">
        <v>1300664</v>
      </c>
      <c r="K134" s="13">
        <v>0</v>
      </c>
      <c r="L134" s="12">
        <f t="shared" si="13"/>
        <v>1503332</v>
      </c>
      <c r="M134" s="11">
        <f t="shared" si="14"/>
        <v>3029784</v>
      </c>
    </row>
    <row r="135" spans="1:13" ht="13.5" customHeight="1" x14ac:dyDescent="0.35">
      <c r="A135" s="8">
        <v>60006</v>
      </c>
      <c r="B135" s="8" t="s">
        <v>152</v>
      </c>
      <c r="C135" s="9"/>
      <c r="D135" s="9"/>
      <c r="E135" s="9">
        <v>357</v>
      </c>
      <c r="F135" s="10">
        <v>1787072</v>
      </c>
      <c r="G135" s="11">
        <v>353891</v>
      </c>
      <c r="H135" s="11">
        <v>0</v>
      </c>
      <c r="I135" s="12">
        <f t="shared" si="12"/>
        <v>539645</v>
      </c>
      <c r="J135" s="11">
        <v>381062</v>
      </c>
      <c r="K135" s="13">
        <v>0</v>
      </c>
      <c r="L135" s="11">
        <f t="shared" si="13"/>
        <v>512474</v>
      </c>
      <c r="M135" s="11">
        <f t="shared" si="14"/>
        <v>1052119</v>
      </c>
    </row>
    <row r="136" spans="1:13" ht="13.5" customHeight="1" x14ac:dyDescent="0.35">
      <c r="A136" s="8">
        <v>11004</v>
      </c>
      <c r="B136" s="8" t="s">
        <v>37</v>
      </c>
      <c r="C136" s="9">
        <v>776.51</v>
      </c>
      <c r="D136" s="9">
        <v>761.51</v>
      </c>
      <c r="E136" s="9">
        <v>771.02</v>
      </c>
      <c r="F136" s="10">
        <v>3462589</v>
      </c>
      <c r="G136" s="11">
        <v>348079</v>
      </c>
      <c r="H136" s="11">
        <v>0</v>
      </c>
      <c r="I136" s="12">
        <f t="shared" si="12"/>
        <v>1383216</v>
      </c>
      <c r="J136" s="11">
        <v>388998</v>
      </c>
      <c r="K136" s="13">
        <v>0</v>
      </c>
      <c r="L136" s="12">
        <f t="shared" si="13"/>
        <v>1342297</v>
      </c>
      <c r="M136" s="11">
        <f t="shared" si="14"/>
        <v>2725513</v>
      </c>
    </row>
    <row r="137" spans="1:13" ht="13.5" customHeight="1" x14ac:dyDescent="0.35">
      <c r="A137" s="8">
        <v>51005</v>
      </c>
      <c r="B137" s="8" t="s">
        <v>130</v>
      </c>
      <c r="C137" s="9">
        <v>254</v>
      </c>
      <c r="D137" s="9">
        <v>239</v>
      </c>
      <c r="E137" s="9">
        <v>244</v>
      </c>
      <c r="F137" s="10">
        <v>1291644</v>
      </c>
      <c r="G137" s="11">
        <v>321146</v>
      </c>
      <c r="H137" s="11">
        <v>0</v>
      </c>
      <c r="I137" s="12">
        <f t="shared" si="12"/>
        <v>324676</v>
      </c>
      <c r="J137" s="11">
        <v>326788</v>
      </c>
      <c r="K137" s="13">
        <v>0</v>
      </c>
      <c r="L137" s="12">
        <f t="shared" si="13"/>
        <v>319034</v>
      </c>
      <c r="M137" s="11">
        <f t="shared" si="14"/>
        <v>643710</v>
      </c>
    </row>
    <row r="138" spans="1:13" ht="13.5" customHeight="1" x14ac:dyDescent="0.35">
      <c r="A138" s="8">
        <v>6005</v>
      </c>
      <c r="B138" s="8" t="s">
        <v>29</v>
      </c>
      <c r="C138" s="9">
        <v>304</v>
      </c>
      <c r="D138" s="9">
        <v>327</v>
      </c>
      <c r="E138" s="9">
        <v>327</v>
      </c>
      <c r="F138" s="10">
        <v>1657684</v>
      </c>
      <c r="G138" s="11">
        <v>216050</v>
      </c>
      <c r="H138" s="11">
        <v>0</v>
      </c>
      <c r="I138" s="12">
        <f t="shared" si="12"/>
        <v>612792</v>
      </c>
      <c r="J138" s="11">
        <v>227097</v>
      </c>
      <c r="K138" s="13">
        <v>0</v>
      </c>
      <c r="L138" s="12">
        <f t="shared" si="13"/>
        <v>601745</v>
      </c>
      <c r="M138" s="11">
        <f t="shared" si="14"/>
        <v>1214537</v>
      </c>
    </row>
    <row r="139" spans="1:13" ht="13.5" customHeight="1" x14ac:dyDescent="0.35">
      <c r="A139" s="8">
        <v>14004</v>
      </c>
      <c r="B139" s="8" t="s">
        <v>45</v>
      </c>
      <c r="C139" s="9">
        <v>3762.26</v>
      </c>
      <c r="D139" s="9">
        <v>3805.29</v>
      </c>
      <c r="E139" s="9">
        <v>3863.45</v>
      </c>
      <c r="F139" s="10">
        <v>17350445</v>
      </c>
      <c r="G139" s="11">
        <v>4062727</v>
      </c>
      <c r="H139" s="11">
        <v>0</v>
      </c>
      <c r="I139" s="12">
        <f t="shared" si="12"/>
        <v>4612496</v>
      </c>
      <c r="J139" s="11">
        <v>4269750</v>
      </c>
      <c r="K139" s="13">
        <v>0</v>
      </c>
      <c r="L139" s="12">
        <f t="shared" si="13"/>
        <v>4405473</v>
      </c>
      <c r="M139" s="11">
        <f t="shared" si="14"/>
        <v>9017969</v>
      </c>
    </row>
    <row r="140" spans="1:13" ht="13.5" customHeight="1" x14ac:dyDescent="0.35">
      <c r="A140" s="8">
        <v>18003</v>
      </c>
      <c r="B140" s="8" t="s">
        <v>55</v>
      </c>
      <c r="C140" s="9">
        <v>170</v>
      </c>
      <c r="D140" s="9">
        <v>168</v>
      </c>
      <c r="E140" s="9">
        <v>159</v>
      </c>
      <c r="F140" s="10">
        <v>902200</v>
      </c>
      <c r="G140" s="11">
        <v>152539</v>
      </c>
      <c r="H140" s="11">
        <v>0</v>
      </c>
      <c r="I140" s="12">
        <f t="shared" si="12"/>
        <v>298561</v>
      </c>
      <c r="J140" s="11">
        <v>168217</v>
      </c>
      <c r="K140" s="13">
        <v>0</v>
      </c>
      <c r="L140" s="12">
        <f t="shared" si="13"/>
        <v>282883</v>
      </c>
      <c r="M140" s="11">
        <f t="shared" si="14"/>
        <v>581444</v>
      </c>
    </row>
    <row r="141" spans="1:13" ht="13.5" customHeight="1" x14ac:dyDescent="0.35">
      <c r="A141" s="8">
        <v>14005</v>
      </c>
      <c r="B141" s="8" t="s">
        <v>46</v>
      </c>
      <c r="C141" s="9">
        <v>197</v>
      </c>
      <c r="D141" s="9">
        <v>197</v>
      </c>
      <c r="E141" s="9">
        <v>191</v>
      </c>
      <c r="F141" s="10">
        <v>1051677</v>
      </c>
      <c r="G141" s="11">
        <v>189330</v>
      </c>
      <c r="H141" s="11">
        <v>0</v>
      </c>
      <c r="I141" s="12">
        <f t="shared" si="12"/>
        <v>336509</v>
      </c>
      <c r="J141" s="11">
        <v>224527</v>
      </c>
      <c r="K141" s="13">
        <v>0</v>
      </c>
      <c r="L141" s="12">
        <f t="shared" si="13"/>
        <v>301312</v>
      </c>
      <c r="M141" s="11">
        <f t="shared" si="14"/>
        <v>637821</v>
      </c>
    </row>
    <row r="142" spans="1:13" ht="13.5" customHeight="1" x14ac:dyDescent="0.35">
      <c r="A142" s="8">
        <v>18005</v>
      </c>
      <c r="B142" s="8" t="s">
        <v>56</v>
      </c>
      <c r="C142" s="9">
        <v>543</v>
      </c>
      <c r="D142" s="9">
        <v>524</v>
      </c>
      <c r="E142" s="9">
        <v>540</v>
      </c>
      <c r="F142" s="10">
        <v>2493748</v>
      </c>
      <c r="G142" s="11">
        <v>607660</v>
      </c>
      <c r="H142" s="11">
        <v>0</v>
      </c>
      <c r="I142" s="12">
        <f t="shared" si="12"/>
        <v>639214</v>
      </c>
      <c r="J142" s="11">
        <v>705652</v>
      </c>
      <c r="K142" s="13">
        <v>0</v>
      </c>
      <c r="L142" s="12">
        <f t="shared" si="13"/>
        <v>541222</v>
      </c>
      <c r="M142" s="11">
        <f t="shared" si="14"/>
        <v>1180436</v>
      </c>
    </row>
    <row r="143" spans="1:13" ht="13.5" customHeight="1" x14ac:dyDescent="0.35">
      <c r="A143" s="8">
        <v>36002</v>
      </c>
      <c r="B143" s="8" t="s">
        <v>90</v>
      </c>
      <c r="C143" s="9">
        <v>291</v>
      </c>
      <c r="D143" s="9">
        <v>274</v>
      </c>
      <c r="E143" s="9">
        <v>281</v>
      </c>
      <c r="F143" s="10">
        <v>1458733</v>
      </c>
      <c r="G143" s="11">
        <v>451504</v>
      </c>
      <c r="H143" s="11">
        <v>0</v>
      </c>
      <c r="I143" s="12">
        <f t="shared" si="12"/>
        <v>277863</v>
      </c>
      <c r="J143" s="11">
        <v>480882</v>
      </c>
      <c r="K143" s="13">
        <v>0</v>
      </c>
      <c r="L143" s="12">
        <f t="shared" si="13"/>
        <v>248485</v>
      </c>
      <c r="M143" s="11">
        <f t="shared" si="14"/>
        <v>526348</v>
      </c>
    </row>
    <row r="144" spans="1:13" ht="13.5" customHeight="1" x14ac:dyDescent="0.35">
      <c r="A144" s="8">
        <v>49007</v>
      </c>
      <c r="B144" s="8" t="s">
        <v>123</v>
      </c>
      <c r="C144" s="9">
        <v>1325.6</v>
      </c>
      <c r="D144" s="9">
        <v>1305.42</v>
      </c>
      <c r="E144" s="9">
        <v>1302.32</v>
      </c>
      <c r="F144" s="10">
        <v>5907850</v>
      </c>
      <c r="G144" s="11">
        <v>900632</v>
      </c>
      <c r="H144" s="11">
        <v>0</v>
      </c>
      <c r="I144" s="12">
        <f t="shared" si="12"/>
        <v>2053293</v>
      </c>
      <c r="J144" s="11">
        <v>939799</v>
      </c>
      <c r="K144" s="13">
        <v>0</v>
      </c>
      <c r="L144" s="12">
        <f t="shared" si="13"/>
        <v>2014126</v>
      </c>
      <c r="M144" s="11">
        <f t="shared" si="14"/>
        <v>4067419</v>
      </c>
    </row>
    <row r="145" spans="1:13" ht="13.5" customHeight="1" x14ac:dyDescent="0.35">
      <c r="A145" s="8">
        <v>1003</v>
      </c>
      <c r="B145" s="8" t="s">
        <v>15</v>
      </c>
      <c r="C145" s="9">
        <v>124</v>
      </c>
      <c r="D145" s="9">
        <v>123</v>
      </c>
      <c r="E145" s="9">
        <v>114</v>
      </c>
      <c r="F145" s="10">
        <v>659300</v>
      </c>
      <c r="G145" s="11">
        <v>169120</v>
      </c>
      <c r="H145" s="11">
        <v>0</v>
      </c>
      <c r="I145" s="12">
        <f t="shared" si="12"/>
        <v>160530</v>
      </c>
      <c r="J145" s="11">
        <v>177930</v>
      </c>
      <c r="K145" s="13">
        <v>0</v>
      </c>
      <c r="L145" s="12">
        <f t="shared" si="13"/>
        <v>151720</v>
      </c>
      <c r="M145" s="11">
        <f t="shared" si="14"/>
        <v>312250</v>
      </c>
    </row>
    <row r="146" spans="1:13" ht="13.5" customHeight="1" x14ac:dyDescent="0.35">
      <c r="A146" s="8">
        <v>47001</v>
      </c>
      <c r="B146" s="8" t="s">
        <v>115</v>
      </c>
      <c r="C146" s="9">
        <v>370</v>
      </c>
      <c r="D146" s="9">
        <v>403</v>
      </c>
      <c r="E146" s="9">
        <v>425</v>
      </c>
      <c r="F146" s="10">
        <v>2066231</v>
      </c>
      <c r="G146" s="11">
        <v>144590</v>
      </c>
      <c r="H146" s="11">
        <v>0</v>
      </c>
      <c r="I146" s="12">
        <f t="shared" si="12"/>
        <v>888526</v>
      </c>
      <c r="J146" s="11">
        <v>143132</v>
      </c>
      <c r="K146" s="13">
        <v>0</v>
      </c>
      <c r="L146" s="12">
        <f t="shared" si="13"/>
        <v>889984</v>
      </c>
      <c r="M146" s="11">
        <f t="shared" si="14"/>
        <v>1778510</v>
      </c>
    </row>
    <row r="147" spans="1:13" ht="13.5" customHeight="1" x14ac:dyDescent="0.35">
      <c r="A147" s="8">
        <v>12003</v>
      </c>
      <c r="B147" s="8" t="s">
        <v>40</v>
      </c>
      <c r="C147" s="9">
        <v>202</v>
      </c>
      <c r="D147" s="9">
        <v>185</v>
      </c>
      <c r="E147" s="9">
        <v>224</v>
      </c>
      <c r="F147" s="10">
        <v>1184425</v>
      </c>
      <c r="G147" s="11">
        <v>276085</v>
      </c>
      <c r="H147" s="11">
        <v>0</v>
      </c>
      <c r="I147" s="12">
        <f t="shared" si="12"/>
        <v>316128</v>
      </c>
      <c r="J147" s="11">
        <v>291362</v>
      </c>
      <c r="K147" s="13">
        <v>0</v>
      </c>
      <c r="L147" s="12">
        <f t="shared" si="13"/>
        <v>300851</v>
      </c>
      <c r="M147" s="11">
        <f t="shared" si="14"/>
        <v>616979</v>
      </c>
    </row>
    <row r="148" spans="1:13" ht="13.5" customHeight="1" x14ac:dyDescent="0.35">
      <c r="A148" s="8">
        <v>54007</v>
      </c>
      <c r="B148" s="8" t="s">
        <v>138</v>
      </c>
      <c r="C148" s="9">
        <v>239</v>
      </c>
      <c r="D148" s="9">
        <v>222</v>
      </c>
      <c r="E148" s="9">
        <v>213</v>
      </c>
      <c r="F148" s="10">
        <v>1215620</v>
      </c>
      <c r="G148" s="11">
        <v>207060</v>
      </c>
      <c r="H148" s="11">
        <v>0</v>
      </c>
      <c r="I148" s="12">
        <f t="shared" si="12"/>
        <v>400750</v>
      </c>
      <c r="J148" s="11">
        <v>208187</v>
      </c>
      <c r="K148" s="13">
        <v>0</v>
      </c>
      <c r="L148" s="12">
        <f t="shared" si="13"/>
        <v>399623</v>
      </c>
      <c r="M148" s="11">
        <f t="shared" si="14"/>
        <v>800373</v>
      </c>
    </row>
    <row r="149" spans="1:13" ht="13.5" customHeight="1" x14ac:dyDescent="0.35">
      <c r="A149" s="8">
        <v>59002</v>
      </c>
      <c r="B149" s="8" t="s">
        <v>147</v>
      </c>
      <c r="C149" s="9">
        <v>682</v>
      </c>
      <c r="D149" s="9">
        <v>674.5</v>
      </c>
      <c r="E149" s="9">
        <v>682</v>
      </c>
      <c r="F149" s="10">
        <v>3062807</v>
      </c>
      <c r="G149" s="11">
        <v>692027</v>
      </c>
      <c r="H149" s="11">
        <v>0</v>
      </c>
      <c r="I149" s="12">
        <f t="shared" si="12"/>
        <v>839377</v>
      </c>
      <c r="J149" s="11">
        <v>719930</v>
      </c>
      <c r="K149" s="13">
        <v>0</v>
      </c>
      <c r="L149" s="12">
        <f t="shared" si="13"/>
        <v>811474</v>
      </c>
      <c r="M149" s="11">
        <f t="shared" si="14"/>
        <v>1650851</v>
      </c>
    </row>
    <row r="150" spans="1:13" ht="13.5" customHeight="1" x14ac:dyDescent="0.35">
      <c r="A150" s="15">
        <v>2006</v>
      </c>
      <c r="B150" s="8" t="s">
        <v>18</v>
      </c>
      <c r="C150" s="9">
        <v>285</v>
      </c>
      <c r="D150" s="9">
        <v>302</v>
      </c>
      <c r="E150" s="9">
        <v>303</v>
      </c>
      <c r="F150" s="10">
        <v>1551427</v>
      </c>
      <c r="G150" s="11">
        <v>371945</v>
      </c>
      <c r="H150" s="11">
        <v>0</v>
      </c>
      <c r="I150" s="12">
        <f t="shared" si="12"/>
        <v>403769</v>
      </c>
      <c r="J150" s="11">
        <v>394587</v>
      </c>
      <c r="K150" s="13">
        <v>0</v>
      </c>
      <c r="L150" s="12">
        <f t="shared" si="13"/>
        <v>381127</v>
      </c>
      <c r="M150" s="11">
        <f t="shared" si="14"/>
        <v>784896</v>
      </c>
    </row>
    <row r="151" spans="1:13" ht="13.5" customHeight="1" x14ac:dyDescent="0.35">
      <c r="A151" s="8">
        <v>55004</v>
      </c>
      <c r="B151" s="8" t="s">
        <v>139</v>
      </c>
      <c r="C151" s="9">
        <v>175</v>
      </c>
      <c r="D151" s="9">
        <v>183</v>
      </c>
      <c r="E151" s="9">
        <v>186.13</v>
      </c>
      <c r="F151" s="10">
        <v>993648</v>
      </c>
      <c r="G151" s="11">
        <v>208414</v>
      </c>
      <c r="H151" s="11">
        <v>0</v>
      </c>
      <c r="I151" s="12">
        <f t="shared" si="12"/>
        <v>288410</v>
      </c>
      <c r="J151" s="11">
        <v>210470</v>
      </c>
      <c r="K151" s="13">
        <v>0</v>
      </c>
      <c r="L151" s="12">
        <f t="shared" si="13"/>
        <v>286354</v>
      </c>
      <c r="M151" s="11">
        <f t="shared" si="14"/>
        <v>574764</v>
      </c>
    </row>
    <row r="152" spans="1:13" ht="13.5" customHeight="1" x14ac:dyDescent="0.35">
      <c r="A152" s="8">
        <v>63003</v>
      </c>
      <c r="B152" s="8" t="s">
        <v>160</v>
      </c>
      <c r="C152" s="9">
        <v>2750.05</v>
      </c>
      <c r="D152" s="9">
        <v>2666.06</v>
      </c>
      <c r="E152" s="9">
        <v>2690.56</v>
      </c>
      <c r="F152" s="10">
        <v>12161658</v>
      </c>
      <c r="G152" s="11">
        <v>2762672</v>
      </c>
      <c r="H152" s="11">
        <v>0</v>
      </c>
      <c r="I152" s="12">
        <f t="shared" si="12"/>
        <v>3318157</v>
      </c>
      <c r="J152" s="11">
        <v>2824931</v>
      </c>
      <c r="K152" s="13">
        <v>0</v>
      </c>
      <c r="L152" s="12">
        <f t="shared" si="13"/>
        <v>3255898</v>
      </c>
      <c r="M152" s="11">
        <f t="shared" si="14"/>
        <v>6574055</v>
      </c>
    </row>
    <row r="153" spans="1:13" x14ac:dyDescent="0.35">
      <c r="A153" s="16"/>
      <c r="B153" s="16"/>
      <c r="C153" s="9"/>
      <c r="D153" s="9"/>
      <c r="E153" s="9">
        <f>SUM(E2:E152)</f>
        <v>127168.87999999999</v>
      </c>
      <c r="F153" s="10">
        <f t="shared" ref="F153:M153" si="15">SUM(F2:F152)</f>
        <v>592595588</v>
      </c>
      <c r="G153" s="11">
        <f t="shared" si="15"/>
        <v>138163793</v>
      </c>
      <c r="H153" s="11">
        <f t="shared" si="15"/>
        <v>0</v>
      </c>
      <c r="I153" s="11">
        <f t="shared" si="15"/>
        <v>159411395</v>
      </c>
      <c r="J153" s="11">
        <f t="shared" si="15"/>
        <v>141856082</v>
      </c>
      <c r="K153" s="13">
        <f t="shared" si="15"/>
        <v>-369612.17</v>
      </c>
      <c r="L153" s="11">
        <f t="shared" si="15"/>
        <v>155560711</v>
      </c>
      <c r="M153" s="11">
        <f t="shared" si="15"/>
        <v>314972106</v>
      </c>
    </row>
    <row r="154" spans="1:13" ht="16.5" thickBot="1" x14ac:dyDescent="0.4">
      <c r="A154" s="30"/>
      <c r="B154" s="30"/>
      <c r="C154" s="17"/>
      <c r="D154" s="17"/>
      <c r="E154" s="17"/>
      <c r="F154" s="18"/>
      <c r="H154" s="18"/>
      <c r="I154" s="18"/>
    </row>
    <row r="155" spans="1:13" s="19" customFormat="1" ht="16.5" thickBot="1" x14ac:dyDescent="0.4">
      <c r="A155" s="26" t="s">
        <v>164</v>
      </c>
      <c r="B155" s="27" t="s">
        <v>165</v>
      </c>
      <c r="C155" s="28">
        <v>74</v>
      </c>
      <c r="D155" s="28">
        <v>65</v>
      </c>
      <c r="E155" s="28">
        <v>75</v>
      </c>
      <c r="F155" s="29">
        <v>336819</v>
      </c>
      <c r="G155" s="29">
        <v>0</v>
      </c>
      <c r="H155" s="29"/>
      <c r="I155" s="29">
        <f>IF((0.5*F155)-G155&lt;0,0,ROUND((0.5*F155)-G155,0))</f>
        <v>168410</v>
      </c>
      <c r="J155" s="29">
        <v>0</v>
      </c>
      <c r="K155" s="29">
        <v>0</v>
      </c>
      <c r="L155" s="29">
        <f>IF((0.5*F155)-J155+K155&lt;0,0,ROUND((0.5*F155)-J155+K155,0))</f>
        <v>168410</v>
      </c>
      <c r="M155" s="29">
        <f>I155+L155</f>
        <v>336820</v>
      </c>
    </row>
    <row r="156" spans="1:13" s="19" customFormat="1" x14ac:dyDescent="0.35">
      <c r="A156" s="20"/>
      <c r="B156" s="20"/>
      <c r="C156" s="21"/>
      <c r="D156" s="21"/>
      <c r="E156" s="21"/>
      <c r="F156" s="22"/>
      <c r="G156" s="22"/>
      <c r="H156" s="22"/>
      <c r="I156" s="22"/>
    </row>
    <row r="157" spans="1:13" ht="13.5" customHeight="1" x14ac:dyDescent="0.35">
      <c r="C157" s="17"/>
      <c r="D157" s="17"/>
      <c r="E157" s="17"/>
      <c r="H157" s="18"/>
      <c r="I157" s="18"/>
      <c r="M157" s="18"/>
    </row>
    <row r="158" spans="1:13" ht="13.5" customHeight="1" x14ac:dyDescent="0.35">
      <c r="C158" s="17"/>
      <c r="D158" s="17"/>
      <c r="E158" s="17"/>
      <c r="H158" s="18"/>
      <c r="I158" s="18"/>
      <c r="M158" s="18"/>
    </row>
    <row r="159" spans="1:13" ht="20.25" customHeight="1" x14ac:dyDescent="0.35">
      <c r="C159" s="17"/>
      <c r="D159" s="17"/>
      <c r="E159" s="17"/>
      <c r="H159" s="18"/>
      <c r="I159" s="25"/>
      <c r="M159" s="18"/>
    </row>
    <row r="160" spans="1:13" x14ac:dyDescent="0.35">
      <c r="M160" s="18" t="s">
        <v>166</v>
      </c>
    </row>
    <row r="161" spans="13:13" x14ac:dyDescent="0.35">
      <c r="M161" s="18" t="s">
        <v>166</v>
      </c>
    </row>
  </sheetData>
  <sortState ref="A2:N152">
    <sortCondition ref="B2:B152"/>
  </sortState>
  <mergeCells count="1">
    <mergeCell ref="A154:B154"/>
  </mergeCells>
  <printOptions gridLines="1"/>
  <pageMargins left="0.25" right="0.25" top="0.42" bottom="0.43" header="0.17" footer="0.16"/>
  <pageSetup scale="84" orientation="landscape" cellComments="asDisplayed" r:id="rId1"/>
  <headerFooter alignWithMargins="0">
    <oddHeader xml:space="preserve">&amp;C&amp;"Arial Unicode MS,Regular"&amp;12FY2013 State Aid &amp;"Lucida Sans Unicode,Regular"&amp;14
</oddHeader>
    <oddFooter>&amp;R&amp;"Arial Unicode MS,Regular"&amp;8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FY13 Aid</vt:lpstr>
      <vt:lpstr>'FY13 Aid'!Print_Area</vt:lpstr>
      <vt:lpstr>'FY13 Aid'!Print_Titles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Sayer, Wynne Nafus</cp:lastModifiedBy>
  <cp:lastPrinted>2013-06-05T16:27:10Z</cp:lastPrinted>
  <dcterms:created xsi:type="dcterms:W3CDTF">2013-06-05T16:24:06Z</dcterms:created>
  <dcterms:modified xsi:type="dcterms:W3CDTF">2013-06-06T15:27:03Z</dcterms:modified>
</cp:coreProperties>
</file>