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65" windowWidth="8190" windowHeight="8610" tabRatio="519"/>
  </bookViews>
  <sheets>
    <sheet name="State Aid Fall Enroll" sheetId="95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Enroll'!$A$1:$J$186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Enroll'!$A$1:$K$186</definedName>
    <definedName name="_xlnm.Print_Titles" localSheetId="0">'State Aid Fall Enroll'!$1:$1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 fullCalcOnLoad="1"/>
</workbook>
</file>

<file path=xl/calcChain.xml><?xml version="1.0" encoding="utf-8"?>
<calcChain xmlns="http://schemas.openxmlformats.org/spreadsheetml/2006/main">
  <c r="E186" i="95" l="1"/>
  <c r="F186" i="95"/>
  <c r="G186" i="95"/>
  <c r="H186" i="95"/>
  <c r="C186" i="95"/>
  <c r="J152" i="95"/>
  <c r="J139" i="95"/>
  <c r="J130" i="95"/>
  <c r="J126" i="95"/>
  <c r="J119" i="95"/>
  <c r="J111" i="95"/>
  <c r="J109" i="95"/>
  <c r="J99" i="95"/>
  <c r="J97" i="95"/>
  <c r="J88" i="95"/>
  <c r="J84" i="95"/>
  <c r="J77" i="95"/>
  <c r="J76" i="95"/>
  <c r="J72" i="95"/>
  <c r="J67" i="95"/>
  <c r="J63" i="95"/>
  <c r="J60" i="95"/>
  <c r="J35" i="95"/>
  <c r="J17" i="95"/>
  <c r="J12" i="95"/>
  <c r="J11" i="95"/>
  <c r="J2" i="95"/>
  <c r="I20" i="95"/>
  <c r="J186" i="95"/>
  <c r="I153" i="95"/>
  <c r="I186" i="95"/>
  <c r="D80" i="95"/>
  <c r="D77" i="95"/>
  <c r="D111" i="95"/>
  <c r="D186" i="95"/>
  <c r="K153" i="95"/>
</calcChain>
</file>

<file path=xl/comments1.xml><?xml version="1.0" encoding="utf-8"?>
<comments xmlns="http://schemas.openxmlformats.org/spreadsheetml/2006/main">
  <authors>
    <author>Woodmansey, Susan</author>
    <author>DEPR15407</author>
    <author>depr14748</author>
  </authors>
  <commentList>
    <comment ref="I28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2 students from McCrossans (tuition paid) by Clark Sch Dist.</t>
        </r>
      </text>
    </comment>
    <comment ref="D96" authorId="1">
      <text>
        <r>
          <rPr>
            <b/>
            <sz val="8"/>
            <color indexed="81"/>
            <rFont val="Tahoma"/>
            <family val="2"/>
          </rPr>
          <t>DEPR15407:</t>
        </r>
        <r>
          <rPr>
            <sz val="8"/>
            <color indexed="81"/>
            <rFont val="Tahoma"/>
            <family val="2"/>
          </rPr>
          <t xml:space="preserve">
Changed on 10/17/07 as per documentation provided by SW</t>
        </r>
      </text>
    </comment>
    <comment ref="I100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 1 student tuitioned to Abbott House</t>
        </r>
      </text>
    </comment>
    <comment ref="F110" authorId="2">
      <text>
        <r>
          <rPr>
            <b/>
            <sz val="8"/>
            <color indexed="81"/>
            <rFont val="Tahoma"/>
            <family val="2"/>
          </rPr>
          <t>depr14748:</t>
        </r>
        <r>
          <rPr>
            <sz val="8"/>
            <color indexed="81"/>
            <rFont val="Tahoma"/>
            <family val="2"/>
          </rPr>
          <t xml:space="preserve">
Amended count on 8/13/2009 - 2 students were graduates prior to enrollment at APA.  
Amended again in 1/2010 to reduce count by 5 students.  See letter to district with 2008 SAFE verification forms.</t>
        </r>
      </text>
    </comment>
    <comment ref="I122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 1 student at McCrossans - tuition paid by district.</t>
        </r>
      </text>
    </comment>
    <comment ref="I123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 1 student tuitioned to Abbott House
</t>
        </r>
      </text>
    </comment>
  </commentList>
</comments>
</file>

<file path=xl/sharedStrings.xml><?xml version="1.0" encoding="utf-8"?>
<sst xmlns="http://schemas.openxmlformats.org/spreadsheetml/2006/main" count="208" uniqueCount="194">
  <si>
    <t>Aberdeen 06-1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</si>
  <si>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</si>
  <si>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</si>
  <si>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</si>
  <si>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</si>
  <si>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</si>
  <si>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</si>
  <si>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</si>
  <si>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</si>
  <si>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</si>
  <si>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</si>
  <si>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</si>
  <si>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</si>
  <si>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</si>
  <si>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</si>
  <si>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 43-6</t>
  </si>
  <si>
    <t>Brookings 05-1</t>
  </si>
  <si>
    <t>Burke 26-2</t>
  </si>
  <si>
    <t>Canistota 43-1</t>
  </si>
  <si>
    <t>Canton 41-1</t>
  </si>
  <si>
    <t>Carthage 48-2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</si>
  <si>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</si>
  <si>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</si>
  <si>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</si>
  <si>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</si>
  <si>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</si>
  <si>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</si>
  <si>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59-1</t>
  </si>
  <si>
    <t>Conde 56-1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</si>
  <si>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</si>
  <si>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</si>
  <si>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</si>
  <si>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</si>
  <si>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</si>
  <si>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</si>
  <si>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</si>
  <si>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</si>
  <si>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</si>
  <si>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</si>
  <si>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</si>
  <si>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</si>
  <si>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</si>
  <si>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</si>
  <si>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</si>
  <si>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</si>
  <si>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</si>
  <si>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</si>
  <si>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</si>
  <si>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</si>
  <si>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</si>
  <si>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Flandreau 50-3</t>
  </si>
  <si>
    <t>Florence 14-1</t>
  </si>
  <si>
    <t>Freeman 33-1</t>
  </si>
  <si>
    <t>Garretson 49-4</t>
  </si>
  <si>
    <t>Gayville-Volin 63-1</t>
  </si>
  <si>
    <t>Geddes 11-2</t>
  </si>
  <si>
    <t>Gettysburg 53-1</t>
  </si>
  <si>
    <t>Grant-Deuel 25-3</t>
  </si>
  <si>
    <t>Greater Hoyt 61-4</t>
  </si>
  <si>
    <t>Greater Scott 61-5</t>
  </si>
  <si>
    <t>Gregory 26-4</t>
  </si>
  <si>
    <t>Haakon 27-1</t>
  </si>
  <si>
    <t>Hamlin 28-3</t>
  </si>
  <si>
    <t>Hanson 30-1</t>
  </si>
  <si>
    <t>Harding County 31-1</t>
  </si>
  <si>
    <t>Harrisburg 41-2</t>
  </si>
  <si>
    <t>Harrold 32-1</t>
  </si>
  <si>
    <t>Henry 14-2</t>
  </si>
  <si>
    <t>Herreid 10-1</t>
  </si>
  <si>
    <t>Hill City 51-2</t>
  </si>
  <si>
    <t>Hot Springs 23-2</t>
  </si>
  <si>
    <t>Hoven 53-2</t>
  </si>
  <si>
    <t>Howard 48-3</t>
  </si>
  <si>
    <t>Hurley 60-2</t>
  </si>
  <si>
    <t>Huron 02-2</t>
  </si>
  <si>
    <t>Hyde 34-1</t>
  </si>
  <si>
    <t>Irene 63-2</t>
  </si>
  <si>
    <t>Iroquois 02-3</t>
  </si>
  <si>
    <t>Isabel 20-2</t>
  </si>
  <si>
    <t>Jones County 37-3</t>
  </si>
  <si>
    <t>Kadoka 35-1</t>
  </si>
  <si>
    <t>Kimball 07-2</t>
  </si>
  <si>
    <t>Lake Preston 38-3</t>
  </si>
  <si>
    <t>Langford 45-2</t>
  </si>
  <si>
    <t>Lead-Deadwood 40-1</t>
  </si>
  <si>
    <t>Lemmon 52-2</t>
  </si>
  <si>
    <t>Lennox 41-4</t>
  </si>
  <si>
    <t>Leola 44-2</t>
  </si>
  <si>
    <t>Lyman 42-1</t>
  </si>
  <si>
    <t>Madison Central 39-2</t>
  </si>
  <si>
    <t>Marion 60-3</t>
  </si>
  <si>
    <t>Meade 46-1</t>
  </si>
  <si>
    <t>Menno 33-2</t>
  </si>
  <si>
    <t>Midland 27-2</t>
  </si>
  <si>
    <t>Milbank 25-4</t>
  </si>
  <si>
    <t>Mitchell 17-2</t>
  </si>
  <si>
    <t>Mobridge 62-3</t>
  </si>
  <si>
    <t>Montrose 43-2</t>
  </si>
  <si>
    <t>Mount Vernon 17-3</t>
  </si>
  <si>
    <t>New Underwood 51-3</t>
  </si>
  <si>
    <t>Newell 09-2</t>
  </si>
  <si>
    <t>Northwest 52-3</t>
  </si>
  <si>
    <t>Oelrichs 23-3</t>
  </si>
  <si>
    <t>Oldham-Ramona 39-5</t>
  </si>
  <si>
    <t>Parker 60-4</t>
  </si>
  <si>
    <t>Parkston 33-3</t>
  </si>
  <si>
    <t>Pierre 32-2</t>
  </si>
  <si>
    <t>Plankinton 01-1</t>
  </si>
  <si>
    <t>Platte 11-3</t>
  </si>
  <si>
    <t>Pollock 10-2</t>
  </si>
  <si>
    <t>Polo 29-2</t>
  </si>
  <si>
    <t>Redfield 56-4</t>
  </si>
  <si>
    <t>Rosholt 54-4</t>
  </si>
  <si>
    <t>Roslyn 18-2</t>
  </si>
  <si>
    <t>Rutland 39-4</t>
  </si>
  <si>
    <t>Scotland 04-3</t>
  </si>
  <si>
    <t>Selby 62-5</t>
  </si>
  <si>
    <t>Shannon County 65-1</t>
  </si>
  <si>
    <t>Sioux Falls 49-5</t>
  </si>
  <si>
    <t>Sioux Valley 05-5</t>
  </si>
  <si>
    <t>Smee 15-3</t>
  </si>
  <si>
    <t>South Shore 14-3</t>
  </si>
  <si>
    <t>Spearfish 40-2</t>
  </si>
  <si>
    <t>Stanley County 57-1</t>
  </si>
  <si>
    <t>Stickney 01-2</t>
  </si>
  <si>
    <t>Summit 54-6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</si>
  <si>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</si>
  <si>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</si>
  <si>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</si>
  <si>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</si>
  <si>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</si>
  <si>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</si>
  <si>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</si>
  <si>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Wakonda 13-2</t>
  </si>
  <si>
    <t>Wall 51-5</t>
  </si>
  <si>
    <t>Warner 06-5</t>
  </si>
  <si>
    <t>Watertown 14-4</t>
  </si>
  <si>
    <t>Waubay 18-3</t>
  </si>
  <si>
    <t>Waverly 14-5</t>
  </si>
  <si>
    <t>Webster 18-4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</si>
  <si>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</si>
  <si>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</si>
  <si>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</si>
  <si>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</si>
  <si>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</si>
  <si>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</si>
  <si>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</si>
  <si>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Wood 47-2</t>
  </si>
  <si>
    <t>Woonsocket 55-4</t>
  </si>
  <si>
    <t>Yankton 63-3</t>
  </si>
  <si>
    <t>McCook Central 43-7</t>
  </si>
  <si>
    <t>McIntosh 15-1</t>
  </si>
  <si>
    <t>McLaughlin 15-2</t>
  </si>
  <si>
    <t>Sanborn Central 55-5</t>
  </si>
  <si>
    <t>Groton Area 06-6</t>
  </si>
  <si>
    <t>Hitchcock-Tulare 56-6</t>
  </si>
  <si>
    <t>Ipswich Public 22-6</t>
  </si>
  <si>
    <t>Miller Area 29-3</t>
  </si>
  <si>
    <t>Northwestern Area 56-7</t>
  </si>
  <si>
    <t>Sisseton 54-2</t>
  </si>
  <si>
    <t>Tea Area 41-5</t>
  </si>
  <si>
    <t>Wolsey-Wessington 02-6</t>
  </si>
  <si>
    <t>Faulkton Area 24-3</t>
  </si>
  <si>
    <t>Britton-Hecla 45-4</t>
  </si>
  <si>
    <t>Rapid City Area 51-4</t>
  </si>
  <si>
    <t>Agar-Blunt-Onida 58-3</t>
  </si>
  <si>
    <t>Frederick Area 06-2</t>
  </si>
  <si>
    <t>District Name</t>
  </si>
  <si>
    <t>2005 State Aid Fall Enrollment</t>
  </si>
  <si>
    <t>2006 State Aid Fall Enrollment</t>
  </si>
  <si>
    <t>Dist #</t>
  </si>
  <si>
    <t>Irene-Wakonda 13-3</t>
  </si>
  <si>
    <t>2007 State Aid Fall Enrollment</t>
  </si>
  <si>
    <t>2008 State Aid Fall Enrollment</t>
  </si>
  <si>
    <t>Mobridge-Pollock 62-6</t>
  </si>
  <si>
    <t>Highmore-Harrold 34-2</t>
  </si>
  <si>
    <t>Faulkton Area Schools 24-4</t>
  </si>
  <si>
    <t>Miller  29-4</t>
  </si>
  <si>
    <t xml:space="preserve"> </t>
  </si>
  <si>
    <t>2009 State Aid Fall Enrollment</t>
  </si>
  <si>
    <t>Lemmon 52-4</t>
  </si>
  <si>
    <t>Colome Consolidated 59-3</t>
  </si>
  <si>
    <t>2010 State Aid Fall Enrollment</t>
  </si>
  <si>
    <t>Langford Area 45-5</t>
  </si>
  <si>
    <t>Bridgewater-Emery 30-3</t>
  </si>
  <si>
    <t>South Central 26-5</t>
  </si>
  <si>
    <t>Webster Area 18-5</t>
  </si>
  <si>
    <t>Platte-Geddes 11-5</t>
  </si>
  <si>
    <t>Kadoka Area 35-2</t>
  </si>
  <si>
    <r>
      <rPr>
        <b/>
        <sz val="10"/>
        <color indexed="57"/>
        <rFont val="Gill Sans MT"/>
        <family val="2"/>
      </rPr>
      <t xml:space="preserve">OCTOBER </t>
    </r>
    <r>
      <rPr>
        <sz val="10"/>
        <color indexed="57"/>
        <rFont val="Gill Sans MT"/>
        <family val="2"/>
      </rPr>
      <t>2011 State Aid Fall Enrollment</t>
    </r>
  </si>
  <si>
    <t>2011 State Aid FallEnrollment</t>
  </si>
  <si>
    <t>Viborg-Hurley 60-6</t>
  </si>
  <si>
    <t xml:space="preserve">2012 State Aid Fall Enrollment </t>
  </si>
  <si>
    <t>Closed School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</si>
</sst>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57"/>
      <name val="Gill Sans MT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color indexed="57"/>
      <name val="Gill Sans MT"/>
      <family val="2"/>
    </font>
    <font>
      <sz val="10"/>
      <color theme="3" tint="-0.49998474074526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1" fillId="2" borderId="1" xfId="1" applyFont="1" applyFill="1" applyBorder="1" applyAlignment="1">
      <alignment horizontal="center" wrapText="1"/>
    </xf>
    <xf numFmtId="4" fontId="11" fillId="2" borderId="1" xfId="1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11" fillId="0" borderId="1" xfId="1" applyNumberFormat="1" applyFont="1" applyFill="1" applyBorder="1" applyAlignment="1"/>
    <xf numFmtId="0" fontId="11" fillId="0" borderId="1" xfId="1" applyFont="1" applyFill="1" applyBorder="1" applyAlignment="1"/>
    <xf numFmtId="4" fontId="11" fillId="0" borderId="1" xfId="0" applyNumberFormat="1" applyFont="1" applyFill="1" applyBorder="1" applyAlignment="1"/>
    <xf numFmtId="4" fontId="8" fillId="0" borderId="1" xfId="0" applyNumberFormat="1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11" fillId="3" borderId="1" xfId="0" applyNumberFormat="1" applyFont="1" applyFill="1" applyBorder="1" applyAlignment="1"/>
    <xf numFmtId="0" fontId="11" fillId="0" borderId="2" xfId="1" applyNumberFormat="1" applyFont="1" applyFill="1" applyBorder="1" applyAlignment="1"/>
    <xf numFmtId="0" fontId="11" fillId="0" borderId="2" xfId="1" applyFont="1" applyFill="1" applyBorder="1" applyAlignment="1"/>
    <xf numFmtId="4" fontId="11" fillId="0" borderId="2" xfId="0" applyNumberFormat="1" applyFont="1" applyFill="1" applyBorder="1" applyAlignment="1"/>
    <xf numFmtId="3" fontId="11" fillId="0" borderId="0" xfId="0" applyNumberFormat="1" applyFont="1" applyFill="1" applyBorder="1" applyAlignment="1"/>
    <xf numFmtId="4" fontId="11" fillId="0" borderId="0" xfId="0" applyNumberFormat="1" applyFont="1" applyFill="1" applyBorder="1" applyAlignment="1"/>
    <xf numFmtId="0" fontId="11" fillId="4" borderId="2" xfId="1" applyNumberFormat="1" applyFont="1" applyFill="1" applyBorder="1" applyAlignment="1"/>
    <xf numFmtId="0" fontId="11" fillId="4" borderId="2" xfId="1" applyFont="1" applyFill="1" applyBorder="1" applyAlignment="1"/>
    <xf numFmtId="4" fontId="11" fillId="4" borderId="2" xfId="0" applyNumberFormat="1" applyFont="1" applyFill="1" applyBorder="1" applyAlignment="1"/>
    <xf numFmtId="3" fontId="11" fillId="4" borderId="0" xfId="0" applyNumberFormat="1" applyFont="1" applyFill="1" applyBorder="1" applyAlignment="1"/>
    <xf numFmtId="4" fontId="11" fillId="4" borderId="0" xfId="0" applyNumberFormat="1" applyFont="1" applyFill="1" applyBorder="1" applyAlignment="1"/>
    <xf numFmtId="0" fontId="8" fillId="4" borderId="0" xfId="0" applyFont="1" applyFill="1" applyBorder="1" applyAlignment="1"/>
    <xf numFmtId="0" fontId="9" fillId="5" borderId="2" xfId="1" applyNumberFormat="1" applyFont="1" applyFill="1" applyBorder="1" applyAlignment="1"/>
    <xf numFmtId="0" fontId="9" fillId="5" borderId="2" xfId="1" applyFont="1" applyFill="1" applyBorder="1" applyAlignment="1"/>
    <xf numFmtId="4" fontId="8" fillId="0" borderId="2" xfId="0" applyNumberFormat="1" applyFont="1" applyFill="1" applyBorder="1" applyAlignment="1"/>
    <xf numFmtId="0" fontId="9" fillId="5" borderId="1" xfId="1" applyNumberFormat="1" applyFont="1" applyFill="1" applyBorder="1" applyAlignment="1"/>
    <xf numFmtId="0" fontId="9" fillId="5" borderId="1" xfId="1" applyFont="1" applyFill="1" applyBorder="1" applyAlignment="1"/>
    <xf numFmtId="0" fontId="8" fillId="5" borderId="1" xfId="1" applyNumberFormat="1" applyFont="1" applyFill="1" applyBorder="1" applyAlignment="1"/>
    <xf numFmtId="0" fontId="8" fillId="5" borderId="1" xfId="1" applyFont="1" applyFill="1" applyBorder="1" applyAlignment="1"/>
    <xf numFmtId="4" fontId="8" fillId="3" borderId="1" xfId="0" applyNumberFormat="1" applyFont="1" applyFill="1" applyBorder="1" applyAlignment="1"/>
    <xf numFmtId="3" fontId="11" fillId="3" borderId="1" xfId="0" applyNumberFormat="1" applyFont="1" applyFill="1" applyBorder="1" applyAlignment="1"/>
    <xf numFmtId="4" fontId="8" fillId="0" borderId="3" xfId="0" applyNumberFormat="1" applyFont="1" applyFill="1" applyBorder="1" applyAlignme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3"/>
  <cols>
    <col min="1" max="1" width="6" style="9" bestFit="1" customWidth="1"/>
    <col min="2" max="2" width="23" style="9" bestFit="1" customWidth="1"/>
    <col min="3" max="3" width="13.42578125" style="8" customWidth="1"/>
    <col min="4" max="4" width="15.85546875" style="8" customWidth="1"/>
    <col min="5" max="6" width="13.42578125" style="9" customWidth="1"/>
    <col min="7" max="7" width="13.85546875" style="9" customWidth="1"/>
    <col min="8" max="8" width="13.42578125" style="9" customWidth="1"/>
    <col min="9" max="9" width="13.140625" style="9" hidden="1" customWidth="1"/>
    <col min="10" max="11" width="14.28515625" style="8" customWidth="1"/>
    <col min="12" max="12" width="10.7109375" style="9" customWidth="1"/>
    <col min="13" max="16384" width="9.140625" style="9"/>
  </cols>
  <sheetData>
    <row r="1" spans="1:11" s="3" customFormat="1" ht="60" customHeight="1" x14ac:dyDescent="0.3">
      <c r="A1" s="1" t="s">
        <v>170</v>
      </c>
      <c r="B1" s="1" t="s">
        <v>167</v>
      </c>
      <c r="C1" s="2" t="s">
        <v>168</v>
      </c>
      <c r="D1" s="2" t="s">
        <v>169</v>
      </c>
      <c r="E1" s="2" t="s">
        <v>172</v>
      </c>
      <c r="F1" s="2" t="s">
        <v>173</v>
      </c>
      <c r="G1" s="2" t="s">
        <v>179</v>
      </c>
      <c r="H1" s="2" t="s">
        <v>182</v>
      </c>
      <c r="I1" s="2" t="s">
        <v>189</v>
      </c>
      <c r="J1" s="2" t="s">
        <v>190</v>
      </c>
      <c r="K1" s="2" t="s">
        <v>192</v>
      </c>
    </row>
    <row r="2" spans="1:11" x14ac:dyDescent="0.3">
      <c r="A2" s="4">
        <v>6001</v>
      </c>
      <c r="B2" s="5" t="s">
        <v>0</v>
      </c>
      <c r="C2" s="6">
        <v>3702.63</v>
      </c>
      <c r="D2" s="6">
        <v>3761.29</v>
      </c>
      <c r="E2" s="6">
        <v>3733.61</v>
      </c>
      <c r="F2" s="6">
        <v>3738.02</v>
      </c>
      <c r="G2" s="6">
        <v>3874.71</v>
      </c>
      <c r="H2" s="6">
        <v>3971.28</v>
      </c>
      <c r="I2" s="6">
        <v>3976.6</v>
      </c>
      <c r="J2" s="7">
        <f>I2</f>
        <v>3976.6</v>
      </c>
      <c r="K2" s="7">
        <v>4169.4799999999996</v>
      </c>
    </row>
    <row r="3" spans="1:11" x14ac:dyDescent="0.3">
      <c r="A3" s="4">
        <v>58003</v>
      </c>
      <c r="B3" s="5" t="s">
        <v>165</v>
      </c>
      <c r="C3" s="6">
        <v>296</v>
      </c>
      <c r="D3" s="6">
        <v>295</v>
      </c>
      <c r="E3" s="6">
        <v>292</v>
      </c>
      <c r="F3" s="6">
        <v>295</v>
      </c>
      <c r="G3" s="6">
        <v>274</v>
      </c>
      <c r="H3" s="6">
        <v>285</v>
      </c>
      <c r="I3" s="6">
        <v>288</v>
      </c>
      <c r="J3" s="7">
        <v>288</v>
      </c>
      <c r="K3" s="7">
        <v>268</v>
      </c>
    </row>
    <row r="4" spans="1:11" x14ac:dyDescent="0.3">
      <c r="A4" s="4">
        <v>61001</v>
      </c>
      <c r="B4" s="5" t="s">
        <v>1</v>
      </c>
      <c r="C4" s="6">
        <v>333</v>
      </c>
      <c r="D4" s="6">
        <v>318.51</v>
      </c>
      <c r="E4" s="6">
        <v>298</v>
      </c>
      <c r="F4" s="6">
        <v>290.08</v>
      </c>
      <c r="G4" s="6">
        <v>281.2</v>
      </c>
      <c r="H4" s="6">
        <v>305.51</v>
      </c>
      <c r="I4" s="6">
        <v>299.51</v>
      </c>
      <c r="J4" s="7">
        <v>299.51</v>
      </c>
      <c r="K4" s="7">
        <v>292.76</v>
      </c>
    </row>
    <row r="5" spans="1:11" x14ac:dyDescent="0.3">
      <c r="A5" s="4">
        <v>11001</v>
      </c>
      <c r="B5" s="5" t="s">
        <v>2</v>
      </c>
      <c r="C5" s="6">
        <v>356</v>
      </c>
      <c r="D5" s="6">
        <v>367</v>
      </c>
      <c r="E5" s="6">
        <v>387</v>
      </c>
      <c r="F5" s="6">
        <v>388</v>
      </c>
      <c r="G5" s="6">
        <v>387</v>
      </c>
      <c r="H5" s="6">
        <v>406</v>
      </c>
      <c r="I5" s="6">
        <v>381</v>
      </c>
      <c r="J5" s="7">
        <v>381</v>
      </c>
      <c r="K5" s="7">
        <v>324</v>
      </c>
    </row>
    <row r="6" spans="1:11" x14ac:dyDescent="0.3">
      <c r="A6" s="4">
        <v>38001</v>
      </c>
      <c r="B6" s="5" t="s">
        <v>3</v>
      </c>
      <c r="C6" s="6">
        <v>325</v>
      </c>
      <c r="D6" s="6">
        <v>320</v>
      </c>
      <c r="E6" s="6">
        <v>306</v>
      </c>
      <c r="F6" s="6">
        <v>297</v>
      </c>
      <c r="G6" s="6">
        <v>300</v>
      </c>
      <c r="H6" s="6">
        <v>288</v>
      </c>
      <c r="I6" s="6">
        <v>297</v>
      </c>
      <c r="J6" s="7">
        <v>297</v>
      </c>
      <c r="K6" s="7">
        <v>288</v>
      </c>
    </row>
    <row r="7" spans="1:11" x14ac:dyDescent="0.3">
      <c r="A7" s="4">
        <v>21001</v>
      </c>
      <c r="B7" s="5" t="s">
        <v>4</v>
      </c>
      <c r="C7" s="6">
        <v>182</v>
      </c>
      <c r="D7" s="6">
        <v>171</v>
      </c>
      <c r="E7" s="6">
        <v>188</v>
      </c>
      <c r="F7" s="6">
        <v>163</v>
      </c>
      <c r="G7" s="6">
        <v>174</v>
      </c>
      <c r="H7" s="6">
        <v>166</v>
      </c>
      <c r="I7" s="6">
        <v>170</v>
      </c>
      <c r="J7" s="7">
        <v>170</v>
      </c>
      <c r="K7" s="7">
        <v>164</v>
      </c>
    </row>
    <row r="8" spans="1:11" x14ac:dyDescent="0.3">
      <c r="A8" s="4">
        <v>4001</v>
      </c>
      <c r="B8" s="5" t="s">
        <v>5</v>
      </c>
      <c r="C8" s="6">
        <v>266</v>
      </c>
      <c r="D8" s="6">
        <v>264</v>
      </c>
      <c r="E8" s="6">
        <v>262</v>
      </c>
      <c r="F8" s="6">
        <v>238</v>
      </c>
      <c r="G8" s="6">
        <v>235.5</v>
      </c>
      <c r="H8" s="6">
        <v>247</v>
      </c>
      <c r="I8" s="6">
        <v>251.51</v>
      </c>
      <c r="J8" s="7">
        <v>251.51</v>
      </c>
      <c r="K8" s="7">
        <v>262</v>
      </c>
    </row>
    <row r="9" spans="1:11" x14ac:dyDescent="0.3">
      <c r="A9" s="4">
        <v>49001</v>
      </c>
      <c r="B9" s="5" t="s">
        <v>6</v>
      </c>
      <c r="C9" s="6">
        <v>365</v>
      </c>
      <c r="D9" s="6">
        <v>393</v>
      </c>
      <c r="E9" s="6">
        <v>400</v>
      </c>
      <c r="F9" s="6">
        <v>419</v>
      </c>
      <c r="G9" s="6">
        <v>431</v>
      </c>
      <c r="H9" s="6">
        <v>405</v>
      </c>
      <c r="I9" s="6">
        <v>411.87</v>
      </c>
      <c r="J9" s="7">
        <v>411.87</v>
      </c>
      <c r="K9" s="7">
        <v>415</v>
      </c>
    </row>
    <row r="10" spans="1:11" x14ac:dyDescent="0.3">
      <c r="A10" s="4">
        <v>9001</v>
      </c>
      <c r="B10" s="5" t="s">
        <v>7</v>
      </c>
      <c r="C10" s="6">
        <v>1290.5999999999999</v>
      </c>
      <c r="D10" s="6">
        <v>1329.1</v>
      </c>
      <c r="E10" s="6">
        <v>1304.2</v>
      </c>
      <c r="F10" s="6">
        <v>1340.06</v>
      </c>
      <c r="G10" s="6">
        <v>1352.13</v>
      </c>
      <c r="H10" s="6">
        <v>1349.71</v>
      </c>
      <c r="I10" s="6">
        <v>1364.56</v>
      </c>
      <c r="J10" s="7">
        <v>1364.56</v>
      </c>
      <c r="K10" s="7">
        <v>1374.31</v>
      </c>
    </row>
    <row r="11" spans="1:11" x14ac:dyDescent="0.3">
      <c r="A11" s="4">
        <v>3001</v>
      </c>
      <c r="B11" s="5" t="s">
        <v>8</v>
      </c>
      <c r="C11" s="6">
        <v>537</v>
      </c>
      <c r="D11" s="6">
        <v>515</v>
      </c>
      <c r="E11" s="6">
        <v>531</v>
      </c>
      <c r="F11" s="6">
        <v>518</v>
      </c>
      <c r="G11" s="6">
        <v>572</v>
      </c>
      <c r="H11" s="6">
        <v>519</v>
      </c>
      <c r="I11" s="6">
        <v>521</v>
      </c>
      <c r="J11" s="7">
        <f>I11</f>
        <v>521</v>
      </c>
      <c r="K11" s="7">
        <v>470.57</v>
      </c>
    </row>
    <row r="12" spans="1:11" x14ac:dyDescent="0.3">
      <c r="A12" s="4">
        <v>61002</v>
      </c>
      <c r="B12" s="5" t="s">
        <v>9</v>
      </c>
      <c r="C12" s="6">
        <v>671.74</v>
      </c>
      <c r="D12" s="6">
        <v>686.3</v>
      </c>
      <c r="E12" s="6">
        <v>660.66</v>
      </c>
      <c r="F12" s="6">
        <v>658.81</v>
      </c>
      <c r="G12" s="6">
        <v>633.22</v>
      </c>
      <c r="H12" s="6">
        <v>643.98</v>
      </c>
      <c r="I12" s="6">
        <v>638.96</v>
      </c>
      <c r="J12" s="7">
        <f>I12</f>
        <v>638.96</v>
      </c>
      <c r="K12" s="7">
        <v>640.30999999999995</v>
      </c>
    </row>
    <row r="13" spans="1:11" x14ac:dyDescent="0.3">
      <c r="A13" s="4">
        <v>25001</v>
      </c>
      <c r="B13" s="5" t="s">
        <v>10</v>
      </c>
      <c r="C13" s="6">
        <v>113.3</v>
      </c>
      <c r="D13" s="6">
        <v>121.2</v>
      </c>
      <c r="E13" s="6">
        <v>112</v>
      </c>
      <c r="F13" s="6">
        <v>120</v>
      </c>
      <c r="G13" s="6">
        <v>117</v>
      </c>
      <c r="H13" s="6">
        <v>119</v>
      </c>
      <c r="I13" s="6">
        <v>121</v>
      </c>
      <c r="J13" s="7">
        <v>121</v>
      </c>
      <c r="K13" s="7">
        <v>103</v>
      </c>
    </row>
    <row r="14" spans="1:11" x14ac:dyDescent="0.3">
      <c r="A14" s="4">
        <v>52001</v>
      </c>
      <c r="B14" s="5" t="s">
        <v>11</v>
      </c>
      <c r="C14" s="6">
        <v>126</v>
      </c>
      <c r="D14" s="6">
        <v>125</v>
      </c>
      <c r="E14" s="6">
        <v>137</v>
      </c>
      <c r="F14" s="6">
        <v>136</v>
      </c>
      <c r="G14" s="6">
        <v>131</v>
      </c>
      <c r="H14" s="6">
        <v>133.13999999999999</v>
      </c>
      <c r="I14" s="6">
        <v>143</v>
      </c>
      <c r="J14" s="7">
        <v>143</v>
      </c>
      <c r="K14" s="7">
        <v>143</v>
      </c>
    </row>
    <row r="15" spans="1:11" x14ac:dyDescent="0.3">
      <c r="A15" s="4">
        <v>4002</v>
      </c>
      <c r="B15" s="5" t="s">
        <v>12</v>
      </c>
      <c r="C15" s="6">
        <v>605</v>
      </c>
      <c r="D15" s="6">
        <v>594</v>
      </c>
      <c r="E15" s="6">
        <v>591.5</v>
      </c>
      <c r="F15" s="6">
        <v>561</v>
      </c>
      <c r="G15" s="6">
        <v>575</v>
      </c>
      <c r="H15" s="6">
        <v>565</v>
      </c>
      <c r="I15" s="6">
        <v>535</v>
      </c>
      <c r="J15" s="7">
        <v>535</v>
      </c>
      <c r="K15" s="7">
        <v>543.9</v>
      </c>
    </row>
    <row r="16" spans="1:11" x14ac:dyDescent="0.3">
      <c r="A16" s="4">
        <v>22001</v>
      </c>
      <c r="B16" s="5" t="s">
        <v>13</v>
      </c>
      <c r="C16" s="6">
        <v>126</v>
      </c>
      <c r="D16" s="6">
        <v>127</v>
      </c>
      <c r="E16" s="6">
        <v>131</v>
      </c>
      <c r="F16" s="6">
        <v>131.01</v>
      </c>
      <c r="G16" s="6">
        <v>130</v>
      </c>
      <c r="H16" s="6">
        <v>136</v>
      </c>
      <c r="I16" s="6">
        <v>147</v>
      </c>
      <c r="J16" s="7">
        <v>147</v>
      </c>
      <c r="K16" s="7">
        <v>136</v>
      </c>
    </row>
    <row r="17" spans="1:11" x14ac:dyDescent="0.3">
      <c r="A17" s="4">
        <v>49002</v>
      </c>
      <c r="B17" s="5" t="s">
        <v>14</v>
      </c>
      <c r="C17" s="6">
        <v>2784.19</v>
      </c>
      <c r="D17" s="6">
        <v>2920.03</v>
      </c>
      <c r="E17" s="6">
        <v>3031.22</v>
      </c>
      <c r="F17" s="6">
        <v>3094.62</v>
      </c>
      <c r="G17" s="6">
        <v>3227.43</v>
      </c>
      <c r="H17" s="6">
        <v>3297</v>
      </c>
      <c r="I17" s="6">
        <v>3372.94</v>
      </c>
      <c r="J17" s="7">
        <f>I17</f>
        <v>3372.94</v>
      </c>
      <c r="K17" s="7">
        <v>3478.52</v>
      </c>
    </row>
    <row r="18" spans="1:11" x14ac:dyDescent="0.3">
      <c r="A18" s="4">
        <v>30003</v>
      </c>
      <c r="B18" s="5" t="s">
        <v>184</v>
      </c>
      <c r="C18" s="10"/>
      <c r="D18" s="10"/>
      <c r="E18" s="10"/>
      <c r="F18" s="10"/>
      <c r="G18" s="10"/>
      <c r="H18" s="6">
        <v>300</v>
      </c>
      <c r="I18" s="6">
        <v>309</v>
      </c>
      <c r="J18" s="7">
        <v>309</v>
      </c>
      <c r="K18" s="7">
        <v>321</v>
      </c>
    </row>
    <row r="19" spans="1:11" x14ac:dyDescent="0.3">
      <c r="A19" s="4">
        <v>45004</v>
      </c>
      <c r="B19" s="5" t="s">
        <v>163</v>
      </c>
      <c r="C19" s="6">
        <v>535.5</v>
      </c>
      <c r="D19" s="6">
        <v>531.1</v>
      </c>
      <c r="E19" s="6">
        <v>512.1</v>
      </c>
      <c r="F19" s="6">
        <v>491</v>
      </c>
      <c r="G19" s="6">
        <v>507.2</v>
      </c>
      <c r="H19" s="6">
        <v>500</v>
      </c>
      <c r="I19" s="6">
        <v>494.15</v>
      </c>
      <c r="J19" s="7">
        <v>494.15</v>
      </c>
      <c r="K19" s="7">
        <v>484</v>
      </c>
    </row>
    <row r="20" spans="1:11" x14ac:dyDescent="0.3">
      <c r="A20" s="4">
        <v>5001</v>
      </c>
      <c r="B20" s="5" t="s">
        <v>16</v>
      </c>
      <c r="C20" s="6">
        <v>2701.92</v>
      </c>
      <c r="D20" s="6">
        <v>2680.09</v>
      </c>
      <c r="E20" s="6">
        <v>2701.84</v>
      </c>
      <c r="F20" s="6">
        <v>2743.63</v>
      </c>
      <c r="G20" s="6">
        <v>2796.03</v>
      </c>
      <c r="H20" s="6">
        <v>2848.79</v>
      </c>
      <c r="I20" s="6">
        <f>2930.1</f>
        <v>2930.1</v>
      </c>
      <c r="J20" s="7">
        <v>2929.1</v>
      </c>
      <c r="K20" s="7">
        <v>2988.05</v>
      </c>
    </row>
    <row r="21" spans="1:11" x14ac:dyDescent="0.3">
      <c r="A21" s="4">
        <v>26002</v>
      </c>
      <c r="B21" s="5" t="s">
        <v>17</v>
      </c>
      <c r="C21" s="6">
        <v>206</v>
      </c>
      <c r="D21" s="6">
        <v>206</v>
      </c>
      <c r="E21" s="6">
        <v>204</v>
      </c>
      <c r="F21" s="6">
        <v>196</v>
      </c>
      <c r="G21" s="6">
        <v>198</v>
      </c>
      <c r="H21" s="6">
        <v>191</v>
      </c>
      <c r="I21" s="6">
        <v>189</v>
      </c>
      <c r="J21" s="7">
        <v>189</v>
      </c>
      <c r="K21" s="7">
        <v>205</v>
      </c>
    </row>
    <row r="22" spans="1:11" x14ac:dyDescent="0.3">
      <c r="A22" s="4">
        <v>43001</v>
      </c>
      <c r="B22" s="5" t="s">
        <v>18</v>
      </c>
      <c r="C22" s="6">
        <v>271</v>
      </c>
      <c r="D22" s="6">
        <v>249</v>
      </c>
      <c r="E22" s="6">
        <v>239</v>
      </c>
      <c r="F22" s="6">
        <v>230.25</v>
      </c>
      <c r="G22" s="6">
        <v>250</v>
      </c>
      <c r="H22" s="6">
        <v>256</v>
      </c>
      <c r="I22" s="6">
        <v>230</v>
      </c>
      <c r="J22" s="7">
        <v>230</v>
      </c>
      <c r="K22" s="7">
        <v>231</v>
      </c>
    </row>
    <row r="23" spans="1:11" x14ac:dyDescent="0.3">
      <c r="A23" s="4">
        <v>41001</v>
      </c>
      <c r="B23" s="5" t="s">
        <v>19</v>
      </c>
      <c r="C23" s="6">
        <v>940.02</v>
      </c>
      <c r="D23" s="6">
        <v>951</v>
      </c>
      <c r="E23" s="6">
        <v>925.3</v>
      </c>
      <c r="F23" s="6">
        <v>880.05</v>
      </c>
      <c r="G23" s="6">
        <v>878.05</v>
      </c>
      <c r="H23" s="6">
        <v>889.5</v>
      </c>
      <c r="I23" s="6">
        <v>850.65</v>
      </c>
      <c r="J23" s="7">
        <v>850.65</v>
      </c>
      <c r="K23" s="7">
        <v>858.5</v>
      </c>
    </row>
    <row r="24" spans="1:11" x14ac:dyDescent="0.3">
      <c r="A24" s="4">
        <v>28001</v>
      </c>
      <c r="B24" s="5" t="s">
        <v>21</v>
      </c>
      <c r="C24" s="6">
        <v>271.3</v>
      </c>
      <c r="D24" s="6">
        <v>273.89999999999998</v>
      </c>
      <c r="E24" s="6">
        <v>281.39999999999998</v>
      </c>
      <c r="F24" s="6">
        <v>284</v>
      </c>
      <c r="G24" s="6">
        <v>284</v>
      </c>
      <c r="H24" s="6">
        <v>259.25</v>
      </c>
      <c r="I24" s="6">
        <v>286</v>
      </c>
      <c r="J24" s="7">
        <v>286</v>
      </c>
      <c r="K24" s="7">
        <v>270</v>
      </c>
    </row>
    <row r="25" spans="1:11" x14ac:dyDescent="0.3">
      <c r="A25" s="4">
        <v>60001</v>
      </c>
      <c r="B25" s="5" t="s">
        <v>22</v>
      </c>
      <c r="C25" s="6">
        <v>264</v>
      </c>
      <c r="D25" s="6">
        <v>246</v>
      </c>
      <c r="E25" s="6">
        <v>235</v>
      </c>
      <c r="F25" s="6">
        <v>243.2</v>
      </c>
      <c r="G25" s="6">
        <v>235</v>
      </c>
      <c r="H25" s="6">
        <v>224</v>
      </c>
      <c r="I25" s="6">
        <v>209</v>
      </c>
      <c r="J25" s="7">
        <v>209</v>
      </c>
      <c r="K25" s="7">
        <v>220</v>
      </c>
    </row>
    <row r="26" spans="1:11" x14ac:dyDescent="0.3">
      <c r="A26" s="4">
        <v>7001</v>
      </c>
      <c r="B26" s="5" t="s">
        <v>23</v>
      </c>
      <c r="C26" s="6">
        <v>861.2</v>
      </c>
      <c r="D26" s="6">
        <v>856</v>
      </c>
      <c r="E26" s="6">
        <v>884</v>
      </c>
      <c r="F26" s="6">
        <v>861.38</v>
      </c>
      <c r="G26" s="6">
        <v>857.75</v>
      </c>
      <c r="H26" s="6">
        <v>900.9</v>
      </c>
      <c r="I26" s="6">
        <v>907.95</v>
      </c>
      <c r="J26" s="7">
        <v>907.95</v>
      </c>
      <c r="K26" s="7">
        <v>902.45</v>
      </c>
    </row>
    <row r="27" spans="1:11" x14ac:dyDescent="0.3">
      <c r="A27" s="4">
        <v>39001</v>
      </c>
      <c r="B27" s="5" t="s">
        <v>24</v>
      </c>
      <c r="C27" s="6">
        <v>356</v>
      </c>
      <c r="D27" s="6">
        <v>428.39</v>
      </c>
      <c r="E27" s="6">
        <v>560.99</v>
      </c>
      <c r="F27" s="6">
        <v>554.84</v>
      </c>
      <c r="G27" s="6">
        <v>575</v>
      </c>
      <c r="H27" s="6">
        <v>579</v>
      </c>
      <c r="I27" s="6">
        <v>562</v>
      </c>
      <c r="J27" s="7">
        <v>562</v>
      </c>
      <c r="K27" s="7">
        <v>561</v>
      </c>
    </row>
    <row r="28" spans="1:11" x14ac:dyDescent="0.3">
      <c r="A28" s="4">
        <v>12002</v>
      </c>
      <c r="B28" s="5" t="s">
        <v>25</v>
      </c>
      <c r="C28" s="6">
        <v>407</v>
      </c>
      <c r="D28" s="6">
        <v>398.5</v>
      </c>
      <c r="E28" s="6">
        <v>376.5</v>
      </c>
      <c r="F28" s="6">
        <v>370</v>
      </c>
      <c r="G28" s="6">
        <v>379</v>
      </c>
      <c r="H28" s="6">
        <v>355</v>
      </c>
      <c r="I28" s="6">
        <v>359.9</v>
      </c>
      <c r="J28" s="7">
        <v>359.9</v>
      </c>
      <c r="K28" s="7">
        <v>359</v>
      </c>
    </row>
    <row r="29" spans="1:11" x14ac:dyDescent="0.3">
      <c r="A29" s="4">
        <v>50005</v>
      </c>
      <c r="B29" s="5" t="s">
        <v>26</v>
      </c>
      <c r="C29" s="6">
        <v>273</v>
      </c>
      <c r="D29" s="6">
        <v>264</v>
      </c>
      <c r="E29" s="6">
        <v>256</v>
      </c>
      <c r="F29" s="6">
        <v>262</v>
      </c>
      <c r="G29" s="6">
        <v>253</v>
      </c>
      <c r="H29" s="6">
        <v>260</v>
      </c>
      <c r="I29" s="6">
        <v>260</v>
      </c>
      <c r="J29" s="7">
        <v>260</v>
      </c>
      <c r="K29" s="7">
        <v>247</v>
      </c>
    </row>
    <row r="30" spans="1:11" x14ac:dyDescent="0.3">
      <c r="A30" s="4">
        <v>59003</v>
      </c>
      <c r="B30" s="5" t="s">
        <v>181</v>
      </c>
      <c r="C30" s="10"/>
      <c r="D30" s="10"/>
      <c r="E30" s="10"/>
      <c r="F30" s="10"/>
      <c r="G30" s="6">
        <v>265</v>
      </c>
      <c r="H30" s="6">
        <v>276</v>
      </c>
      <c r="I30" s="6">
        <v>256</v>
      </c>
      <c r="J30" s="7">
        <v>256</v>
      </c>
      <c r="K30" s="7">
        <v>263</v>
      </c>
    </row>
    <row r="31" spans="1:11" x14ac:dyDescent="0.3">
      <c r="A31" s="4">
        <v>21002</v>
      </c>
      <c r="B31" s="5" t="s">
        <v>29</v>
      </c>
      <c r="C31" s="6">
        <v>179</v>
      </c>
      <c r="D31" s="6">
        <v>169.4</v>
      </c>
      <c r="E31" s="6">
        <v>164</v>
      </c>
      <c r="F31" s="6">
        <v>166</v>
      </c>
      <c r="G31" s="6">
        <v>171</v>
      </c>
      <c r="H31" s="6">
        <v>160</v>
      </c>
      <c r="I31" s="6">
        <v>155</v>
      </c>
      <c r="J31" s="7">
        <v>155</v>
      </c>
      <c r="K31" s="7">
        <v>144</v>
      </c>
    </row>
    <row r="32" spans="1:11" x14ac:dyDescent="0.3">
      <c r="A32" s="4">
        <v>16001</v>
      </c>
      <c r="B32" s="5" t="s">
        <v>30</v>
      </c>
      <c r="C32" s="6">
        <v>970.6</v>
      </c>
      <c r="D32" s="6">
        <v>943.2</v>
      </c>
      <c r="E32" s="6">
        <v>915.8</v>
      </c>
      <c r="F32" s="6">
        <v>914</v>
      </c>
      <c r="G32" s="6">
        <v>887</v>
      </c>
      <c r="H32" s="6">
        <v>889</v>
      </c>
      <c r="I32" s="6">
        <v>874.14</v>
      </c>
      <c r="J32" s="7">
        <v>874.14</v>
      </c>
      <c r="K32" s="7">
        <v>865.28</v>
      </c>
    </row>
    <row r="33" spans="1:11" x14ac:dyDescent="0.3">
      <c r="A33" s="4">
        <v>61008</v>
      </c>
      <c r="B33" s="5" t="s">
        <v>31</v>
      </c>
      <c r="C33" s="6">
        <v>925</v>
      </c>
      <c r="D33" s="6">
        <v>971.75</v>
      </c>
      <c r="E33" s="6">
        <v>1007</v>
      </c>
      <c r="F33" s="6">
        <v>1047</v>
      </c>
      <c r="G33" s="6">
        <v>1093.02</v>
      </c>
      <c r="H33" s="6">
        <v>1118.81</v>
      </c>
      <c r="I33" s="6">
        <v>1147.69</v>
      </c>
      <c r="J33" s="7">
        <v>1147.69</v>
      </c>
      <c r="K33" s="7">
        <v>1195.76</v>
      </c>
    </row>
    <row r="34" spans="1:11" x14ac:dyDescent="0.3">
      <c r="A34" s="4">
        <v>38002</v>
      </c>
      <c r="B34" s="5" t="s">
        <v>32</v>
      </c>
      <c r="C34" s="6">
        <v>282</v>
      </c>
      <c r="D34" s="6">
        <v>282</v>
      </c>
      <c r="E34" s="6">
        <v>299</v>
      </c>
      <c r="F34" s="6">
        <v>288</v>
      </c>
      <c r="G34" s="6">
        <v>320</v>
      </c>
      <c r="H34" s="6">
        <v>334</v>
      </c>
      <c r="I34" s="6">
        <v>336</v>
      </c>
      <c r="J34" s="7">
        <v>336</v>
      </c>
      <c r="K34" s="7">
        <v>312</v>
      </c>
    </row>
    <row r="35" spans="1:11" x14ac:dyDescent="0.3">
      <c r="A35" s="4">
        <v>49003</v>
      </c>
      <c r="B35" s="5" t="s">
        <v>33</v>
      </c>
      <c r="C35" s="6">
        <v>961.54</v>
      </c>
      <c r="D35" s="6">
        <v>952.53</v>
      </c>
      <c r="E35" s="6">
        <v>963.13</v>
      </c>
      <c r="F35" s="6">
        <v>924.51</v>
      </c>
      <c r="G35" s="6">
        <v>891.07</v>
      </c>
      <c r="H35" s="6">
        <v>867.49</v>
      </c>
      <c r="I35" s="6">
        <v>919.72</v>
      </c>
      <c r="J35" s="7">
        <f>I35</f>
        <v>919.72</v>
      </c>
      <c r="K35" s="7">
        <v>913.36</v>
      </c>
    </row>
    <row r="36" spans="1:11" x14ac:dyDescent="0.3">
      <c r="A36" s="4">
        <v>5006</v>
      </c>
      <c r="B36" s="5" t="s">
        <v>34</v>
      </c>
      <c r="C36" s="6">
        <v>385</v>
      </c>
      <c r="D36" s="6">
        <v>386</v>
      </c>
      <c r="E36" s="6">
        <v>383</v>
      </c>
      <c r="F36" s="6">
        <v>373</v>
      </c>
      <c r="G36" s="6">
        <v>364</v>
      </c>
      <c r="H36" s="6">
        <v>362</v>
      </c>
      <c r="I36" s="6">
        <v>345.7</v>
      </c>
      <c r="J36" s="7">
        <v>345.7</v>
      </c>
      <c r="K36" s="7">
        <v>353</v>
      </c>
    </row>
    <row r="37" spans="1:11" x14ac:dyDescent="0.3">
      <c r="A37" s="4">
        <v>19004</v>
      </c>
      <c r="B37" s="5" t="s">
        <v>35</v>
      </c>
      <c r="C37" s="6">
        <v>541</v>
      </c>
      <c r="D37" s="6">
        <v>542</v>
      </c>
      <c r="E37" s="6">
        <v>536.5</v>
      </c>
      <c r="F37" s="6">
        <v>520.01</v>
      </c>
      <c r="G37" s="6">
        <v>516</v>
      </c>
      <c r="H37" s="6">
        <v>497</v>
      </c>
      <c r="I37" s="6">
        <v>492</v>
      </c>
      <c r="J37" s="7">
        <v>491</v>
      </c>
      <c r="K37" s="7">
        <v>495</v>
      </c>
    </row>
    <row r="38" spans="1:11" x14ac:dyDescent="0.3">
      <c r="A38" s="4">
        <v>56002</v>
      </c>
      <c r="B38" s="5" t="s">
        <v>36</v>
      </c>
      <c r="C38" s="6">
        <v>159</v>
      </c>
      <c r="D38" s="6">
        <v>166</v>
      </c>
      <c r="E38" s="6">
        <v>162</v>
      </c>
      <c r="F38" s="6">
        <v>146</v>
      </c>
      <c r="G38" s="6">
        <v>160</v>
      </c>
      <c r="H38" s="6">
        <v>158</v>
      </c>
      <c r="I38" s="6">
        <v>158</v>
      </c>
      <c r="J38" s="7">
        <v>158</v>
      </c>
      <c r="K38" s="7">
        <v>158</v>
      </c>
    </row>
    <row r="39" spans="1:11" x14ac:dyDescent="0.3">
      <c r="A39" s="4">
        <v>51001</v>
      </c>
      <c r="B39" s="5" t="s">
        <v>37</v>
      </c>
      <c r="C39" s="6">
        <v>2333</v>
      </c>
      <c r="D39" s="6">
        <v>2306</v>
      </c>
      <c r="E39" s="6">
        <v>2299</v>
      </c>
      <c r="F39" s="6">
        <v>2375</v>
      </c>
      <c r="G39" s="6">
        <v>2463</v>
      </c>
      <c r="H39" s="6">
        <v>2521</v>
      </c>
      <c r="I39" s="6">
        <v>2554</v>
      </c>
      <c r="J39" s="7">
        <v>2553</v>
      </c>
      <c r="K39" s="7">
        <v>2530</v>
      </c>
    </row>
    <row r="40" spans="1:11" x14ac:dyDescent="0.3">
      <c r="A40" s="4">
        <v>64002</v>
      </c>
      <c r="B40" s="5" t="s">
        <v>38</v>
      </c>
      <c r="C40" s="6">
        <v>271.02999999999997</v>
      </c>
      <c r="D40" s="6">
        <v>301</v>
      </c>
      <c r="E40" s="6">
        <v>328</v>
      </c>
      <c r="F40" s="6">
        <v>310</v>
      </c>
      <c r="G40" s="6">
        <v>339</v>
      </c>
      <c r="H40" s="6">
        <v>313</v>
      </c>
      <c r="I40" s="6">
        <v>319</v>
      </c>
      <c r="J40" s="7">
        <v>319</v>
      </c>
      <c r="K40" s="7">
        <v>360</v>
      </c>
    </row>
    <row r="41" spans="1:11" x14ac:dyDescent="0.3">
      <c r="A41" s="4">
        <v>20001</v>
      </c>
      <c r="B41" s="5" t="s">
        <v>39</v>
      </c>
      <c r="C41" s="6">
        <v>352</v>
      </c>
      <c r="D41" s="6">
        <v>353</v>
      </c>
      <c r="E41" s="6">
        <v>298</v>
      </c>
      <c r="F41" s="6">
        <v>283</v>
      </c>
      <c r="G41" s="6">
        <v>270.01</v>
      </c>
      <c r="H41" s="6">
        <v>293</v>
      </c>
      <c r="I41" s="6">
        <v>315</v>
      </c>
      <c r="J41" s="7">
        <v>313</v>
      </c>
      <c r="K41" s="7">
        <v>290</v>
      </c>
    </row>
    <row r="42" spans="1:11" x14ac:dyDescent="0.3">
      <c r="A42" s="4">
        <v>23001</v>
      </c>
      <c r="B42" s="5" t="s">
        <v>40</v>
      </c>
      <c r="C42" s="6">
        <v>138</v>
      </c>
      <c r="D42" s="6">
        <v>150</v>
      </c>
      <c r="E42" s="6">
        <v>127</v>
      </c>
      <c r="F42" s="6">
        <v>137</v>
      </c>
      <c r="G42" s="6">
        <v>151.96</v>
      </c>
      <c r="H42" s="6">
        <v>154.26</v>
      </c>
      <c r="I42" s="6">
        <v>169</v>
      </c>
      <c r="J42" s="7">
        <v>169</v>
      </c>
      <c r="K42" s="7">
        <v>170</v>
      </c>
    </row>
    <row r="43" spans="1:11" x14ac:dyDescent="0.3">
      <c r="A43" s="4">
        <v>22005</v>
      </c>
      <c r="B43" s="5" t="s">
        <v>41</v>
      </c>
      <c r="C43" s="6">
        <v>145</v>
      </c>
      <c r="D43" s="6">
        <v>136</v>
      </c>
      <c r="E43" s="6">
        <v>134</v>
      </c>
      <c r="F43" s="6">
        <v>137</v>
      </c>
      <c r="G43" s="6">
        <v>142</v>
      </c>
      <c r="H43" s="6">
        <v>139</v>
      </c>
      <c r="I43" s="6">
        <v>141</v>
      </c>
      <c r="J43" s="7">
        <v>141</v>
      </c>
      <c r="K43" s="7">
        <v>133</v>
      </c>
    </row>
    <row r="44" spans="1:11" x14ac:dyDescent="0.3">
      <c r="A44" s="4">
        <v>16002</v>
      </c>
      <c r="B44" s="5" t="s">
        <v>42</v>
      </c>
      <c r="C44" s="6">
        <v>37</v>
      </c>
      <c r="D44" s="6">
        <v>26</v>
      </c>
      <c r="E44" s="6">
        <v>37</v>
      </c>
      <c r="F44" s="6">
        <v>30</v>
      </c>
      <c r="G44" s="6">
        <v>30</v>
      </c>
      <c r="H44" s="6">
        <v>25</v>
      </c>
      <c r="I44" s="6">
        <v>10</v>
      </c>
      <c r="J44" s="7">
        <v>10</v>
      </c>
      <c r="K44" s="7">
        <v>8</v>
      </c>
    </row>
    <row r="45" spans="1:11" x14ac:dyDescent="0.3">
      <c r="A45" s="4">
        <v>61007</v>
      </c>
      <c r="B45" s="5" t="s">
        <v>43</v>
      </c>
      <c r="C45" s="6">
        <v>685</v>
      </c>
      <c r="D45" s="6">
        <v>701.87</v>
      </c>
      <c r="E45" s="6">
        <v>717.99</v>
      </c>
      <c r="F45" s="6">
        <v>726</v>
      </c>
      <c r="G45" s="6">
        <v>713.01</v>
      </c>
      <c r="H45" s="6">
        <v>713</v>
      </c>
      <c r="I45" s="6">
        <v>689.14</v>
      </c>
      <c r="J45" s="7">
        <v>689.14</v>
      </c>
      <c r="K45" s="7">
        <v>692.01</v>
      </c>
    </row>
    <row r="46" spans="1:11" x14ac:dyDescent="0.3">
      <c r="A46" s="4">
        <v>5003</v>
      </c>
      <c r="B46" s="5" t="s">
        <v>44</v>
      </c>
      <c r="C46" s="6">
        <v>275</v>
      </c>
      <c r="D46" s="6">
        <v>268</v>
      </c>
      <c r="E46" s="6">
        <v>239.5</v>
      </c>
      <c r="F46" s="6">
        <v>224.57</v>
      </c>
      <c r="G46" s="6">
        <v>256</v>
      </c>
      <c r="H46" s="6">
        <v>273</v>
      </c>
      <c r="I46" s="6">
        <v>282</v>
      </c>
      <c r="J46" s="7">
        <v>282</v>
      </c>
      <c r="K46" s="7">
        <v>269</v>
      </c>
    </row>
    <row r="47" spans="1:11" x14ac:dyDescent="0.3">
      <c r="A47" s="4">
        <v>28002</v>
      </c>
      <c r="B47" s="5" t="s">
        <v>46</v>
      </c>
      <c r="C47" s="6">
        <v>296</v>
      </c>
      <c r="D47" s="6">
        <v>278</v>
      </c>
      <c r="E47" s="6">
        <v>264</v>
      </c>
      <c r="F47" s="6">
        <v>251.03</v>
      </c>
      <c r="G47" s="6">
        <v>254.01</v>
      </c>
      <c r="H47" s="6">
        <v>242</v>
      </c>
      <c r="I47" s="6">
        <v>243</v>
      </c>
      <c r="J47" s="7">
        <v>243</v>
      </c>
      <c r="K47" s="7">
        <v>266</v>
      </c>
    </row>
    <row r="48" spans="1:11" x14ac:dyDescent="0.3">
      <c r="A48" s="4">
        <v>17001</v>
      </c>
      <c r="B48" s="5" t="s">
        <v>47</v>
      </c>
      <c r="C48" s="6">
        <v>209.31</v>
      </c>
      <c r="D48" s="6">
        <v>223</v>
      </c>
      <c r="E48" s="6">
        <v>233.5</v>
      </c>
      <c r="F48" s="6">
        <v>231</v>
      </c>
      <c r="G48" s="6">
        <v>223</v>
      </c>
      <c r="H48" s="6">
        <v>232</v>
      </c>
      <c r="I48" s="6">
        <v>225.5</v>
      </c>
      <c r="J48" s="7">
        <v>225.5</v>
      </c>
      <c r="K48" s="7">
        <v>240.8</v>
      </c>
    </row>
    <row r="49" spans="1:11" x14ac:dyDescent="0.3">
      <c r="A49" s="4">
        <v>44001</v>
      </c>
      <c r="B49" s="5" t="s">
        <v>48</v>
      </c>
      <c r="C49" s="6">
        <v>199</v>
      </c>
      <c r="D49" s="6">
        <v>182</v>
      </c>
      <c r="E49" s="6">
        <v>183</v>
      </c>
      <c r="F49" s="6">
        <v>183</v>
      </c>
      <c r="G49" s="6">
        <v>185</v>
      </c>
      <c r="H49" s="6">
        <v>167</v>
      </c>
      <c r="I49" s="6">
        <v>148</v>
      </c>
      <c r="J49" s="7">
        <v>148</v>
      </c>
      <c r="K49" s="7">
        <v>138</v>
      </c>
    </row>
    <row r="50" spans="1:11" x14ac:dyDescent="0.3">
      <c r="A50" s="4">
        <v>46002</v>
      </c>
      <c r="B50" s="5" t="s">
        <v>49</v>
      </c>
      <c r="C50" s="6">
        <v>208</v>
      </c>
      <c r="D50" s="6">
        <v>211</v>
      </c>
      <c r="E50" s="6">
        <v>197</v>
      </c>
      <c r="F50" s="6">
        <v>193</v>
      </c>
      <c r="G50" s="6">
        <v>199</v>
      </c>
      <c r="H50" s="6">
        <v>206</v>
      </c>
      <c r="I50" s="6">
        <v>191</v>
      </c>
      <c r="J50" s="7">
        <v>191</v>
      </c>
      <c r="K50" s="7">
        <v>189</v>
      </c>
    </row>
    <row r="51" spans="1:11" x14ac:dyDescent="0.3">
      <c r="A51" s="4">
        <v>24004</v>
      </c>
      <c r="B51" s="5" t="s">
        <v>176</v>
      </c>
      <c r="C51" s="10"/>
      <c r="D51" s="10"/>
      <c r="E51" s="10"/>
      <c r="F51" s="6">
        <v>330</v>
      </c>
      <c r="G51" s="6">
        <v>319</v>
      </c>
      <c r="H51" s="6">
        <v>322</v>
      </c>
      <c r="I51" s="6">
        <v>316</v>
      </c>
      <c r="J51" s="7">
        <v>316</v>
      </c>
      <c r="K51" s="7">
        <v>311</v>
      </c>
    </row>
    <row r="52" spans="1:11" x14ac:dyDescent="0.3">
      <c r="A52" s="4">
        <v>50003</v>
      </c>
      <c r="B52" s="5" t="s">
        <v>50</v>
      </c>
      <c r="C52" s="6">
        <v>666.5</v>
      </c>
      <c r="D52" s="6">
        <v>651</v>
      </c>
      <c r="E52" s="6">
        <v>622.58000000000004</v>
      </c>
      <c r="F52" s="6">
        <v>598</v>
      </c>
      <c r="G52" s="6">
        <v>613.71</v>
      </c>
      <c r="H52" s="6">
        <v>637.41999999999996</v>
      </c>
      <c r="I52" s="6">
        <v>644.41999999999996</v>
      </c>
      <c r="J52" s="7">
        <v>644.41999999999996</v>
      </c>
      <c r="K52" s="7">
        <v>655.56</v>
      </c>
    </row>
    <row r="53" spans="1:11" x14ac:dyDescent="0.3">
      <c r="A53" s="4">
        <v>14001</v>
      </c>
      <c r="B53" s="5" t="s">
        <v>51</v>
      </c>
      <c r="C53" s="6">
        <v>242</v>
      </c>
      <c r="D53" s="6">
        <v>230.7</v>
      </c>
      <c r="E53" s="6">
        <v>237.7</v>
      </c>
      <c r="F53" s="6">
        <v>225</v>
      </c>
      <c r="G53" s="6">
        <v>224.86</v>
      </c>
      <c r="H53" s="6">
        <v>215</v>
      </c>
      <c r="I53" s="6">
        <v>211</v>
      </c>
      <c r="J53" s="7">
        <v>211</v>
      </c>
      <c r="K53" s="7">
        <v>203</v>
      </c>
    </row>
    <row r="54" spans="1:11" x14ac:dyDescent="0.3">
      <c r="A54" s="4">
        <v>6002</v>
      </c>
      <c r="B54" s="5" t="s">
        <v>166</v>
      </c>
      <c r="C54" s="6">
        <v>215</v>
      </c>
      <c r="D54" s="6">
        <v>210</v>
      </c>
      <c r="E54" s="6">
        <v>202</v>
      </c>
      <c r="F54" s="6">
        <v>198</v>
      </c>
      <c r="G54" s="6">
        <v>196.2</v>
      </c>
      <c r="H54" s="6">
        <v>181.99</v>
      </c>
      <c r="I54" s="6">
        <v>186</v>
      </c>
      <c r="J54" s="7">
        <v>186</v>
      </c>
      <c r="K54" s="7">
        <v>190</v>
      </c>
    </row>
    <row r="55" spans="1:11" x14ac:dyDescent="0.3">
      <c r="A55" s="4">
        <v>33001</v>
      </c>
      <c r="B55" s="5" t="s">
        <v>52</v>
      </c>
      <c r="C55" s="6">
        <v>382.15</v>
      </c>
      <c r="D55" s="6">
        <v>390.12</v>
      </c>
      <c r="E55" s="6">
        <v>371.52</v>
      </c>
      <c r="F55" s="6">
        <v>376.3</v>
      </c>
      <c r="G55" s="6">
        <v>379.13</v>
      </c>
      <c r="H55" s="6">
        <v>363.04</v>
      </c>
      <c r="I55" s="6">
        <v>376.02</v>
      </c>
      <c r="J55" s="7">
        <v>376.02</v>
      </c>
      <c r="K55" s="7">
        <v>354.09</v>
      </c>
    </row>
    <row r="56" spans="1:11" x14ac:dyDescent="0.3">
      <c r="A56" s="4">
        <v>49004</v>
      </c>
      <c r="B56" s="5" t="s">
        <v>53</v>
      </c>
      <c r="C56" s="6">
        <v>489</v>
      </c>
      <c r="D56" s="6">
        <v>473</v>
      </c>
      <c r="E56" s="6">
        <v>480</v>
      </c>
      <c r="F56" s="6">
        <v>482</v>
      </c>
      <c r="G56" s="6">
        <v>523</v>
      </c>
      <c r="H56" s="6">
        <v>513</v>
      </c>
      <c r="I56" s="6">
        <v>527.15</v>
      </c>
      <c r="J56" s="7">
        <v>527.15</v>
      </c>
      <c r="K56" s="7">
        <v>520</v>
      </c>
    </row>
    <row r="57" spans="1:11" x14ac:dyDescent="0.3">
      <c r="A57" s="4">
        <v>63001</v>
      </c>
      <c r="B57" s="5" t="s">
        <v>54</v>
      </c>
      <c r="C57" s="6">
        <v>274</v>
      </c>
      <c r="D57" s="6">
        <v>259</v>
      </c>
      <c r="E57" s="6">
        <v>250</v>
      </c>
      <c r="F57" s="6">
        <v>245</v>
      </c>
      <c r="G57" s="6">
        <v>251.13</v>
      </c>
      <c r="H57" s="6">
        <v>261</v>
      </c>
      <c r="I57" s="6">
        <v>274</v>
      </c>
      <c r="J57" s="7">
        <v>274</v>
      </c>
      <c r="K57" s="7">
        <v>274</v>
      </c>
    </row>
    <row r="58" spans="1:11" x14ac:dyDescent="0.3">
      <c r="A58" s="4">
        <v>53001</v>
      </c>
      <c r="B58" s="5" t="s">
        <v>56</v>
      </c>
      <c r="C58" s="6">
        <v>296</v>
      </c>
      <c r="D58" s="6">
        <v>281.13</v>
      </c>
      <c r="E58" s="6">
        <v>256.13</v>
      </c>
      <c r="F58" s="6">
        <v>240</v>
      </c>
      <c r="G58" s="6">
        <v>242.12</v>
      </c>
      <c r="H58" s="6">
        <v>238.38</v>
      </c>
      <c r="I58" s="6">
        <v>244.32</v>
      </c>
      <c r="J58" s="7">
        <v>244.32</v>
      </c>
      <c r="K58" s="7">
        <v>257.26</v>
      </c>
    </row>
    <row r="59" spans="1:11" x14ac:dyDescent="0.3">
      <c r="A59" s="4">
        <v>25003</v>
      </c>
      <c r="B59" s="5" t="s">
        <v>57</v>
      </c>
      <c r="C59" s="6">
        <v>187</v>
      </c>
      <c r="D59" s="6">
        <v>166.5</v>
      </c>
      <c r="E59" s="6">
        <v>154.5</v>
      </c>
      <c r="F59" s="6">
        <v>133.25</v>
      </c>
      <c r="G59" s="6">
        <v>142</v>
      </c>
      <c r="H59" s="6">
        <v>140</v>
      </c>
      <c r="I59" s="6">
        <v>130.4</v>
      </c>
      <c r="J59" s="7">
        <v>130.4</v>
      </c>
      <c r="K59" s="7">
        <v>126</v>
      </c>
    </row>
    <row r="60" spans="1:11" x14ac:dyDescent="0.3">
      <c r="A60" s="4">
        <v>26004</v>
      </c>
      <c r="B60" s="5" t="s">
        <v>60</v>
      </c>
      <c r="C60" s="6">
        <v>378</v>
      </c>
      <c r="D60" s="6">
        <v>391</v>
      </c>
      <c r="E60" s="6">
        <v>380.01</v>
      </c>
      <c r="F60" s="6">
        <v>372</v>
      </c>
      <c r="G60" s="6">
        <v>363.4</v>
      </c>
      <c r="H60" s="6">
        <v>377</v>
      </c>
      <c r="I60" s="6">
        <v>357</v>
      </c>
      <c r="J60" s="7">
        <f>I60</f>
        <v>357</v>
      </c>
      <c r="K60" s="7">
        <v>376</v>
      </c>
    </row>
    <row r="61" spans="1:11" x14ac:dyDescent="0.3">
      <c r="A61" s="4">
        <v>6006</v>
      </c>
      <c r="B61" s="5" t="s">
        <v>154</v>
      </c>
      <c r="C61" s="6">
        <v>610.01</v>
      </c>
      <c r="D61" s="6">
        <v>613.57000000000005</v>
      </c>
      <c r="E61" s="6">
        <v>624</v>
      </c>
      <c r="F61" s="6">
        <v>626</v>
      </c>
      <c r="G61" s="6">
        <v>623</v>
      </c>
      <c r="H61" s="6">
        <v>612</v>
      </c>
      <c r="I61" s="6">
        <v>591</v>
      </c>
      <c r="J61" s="7">
        <v>591</v>
      </c>
      <c r="K61" s="7">
        <v>588</v>
      </c>
    </row>
    <row r="62" spans="1:11" x14ac:dyDescent="0.3">
      <c r="A62" s="4">
        <v>27001</v>
      </c>
      <c r="B62" s="5" t="s">
        <v>61</v>
      </c>
      <c r="C62" s="6">
        <v>274</v>
      </c>
      <c r="D62" s="6">
        <v>293.02</v>
      </c>
      <c r="E62" s="6">
        <v>280.02</v>
      </c>
      <c r="F62" s="6">
        <v>285.02</v>
      </c>
      <c r="G62" s="6">
        <v>289.02</v>
      </c>
      <c r="H62" s="6">
        <v>292</v>
      </c>
      <c r="I62" s="6">
        <v>301</v>
      </c>
      <c r="J62" s="7">
        <v>301</v>
      </c>
      <c r="K62" s="7">
        <v>299</v>
      </c>
    </row>
    <row r="63" spans="1:11" x14ac:dyDescent="0.3">
      <c r="A63" s="4">
        <v>28003</v>
      </c>
      <c r="B63" s="5" t="s">
        <v>62</v>
      </c>
      <c r="C63" s="6">
        <v>652.01</v>
      </c>
      <c r="D63" s="6">
        <v>621.5</v>
      </c>
      <c r="E63" s="6">
        <v>652</v>
      </c>
      <c r="F63" s="6">
        <v>658.25</v>
      </c>
      <c r="G63" s="6">
        <v>687</v>
      </c>
      <c r="H63" s="6">
        <v>681</v>
      </c>
      <c r="I63" s="6">
        <v>696</v>
      </c>
      <c r="J63" s="7">
        <f>I63</f>
        <v>696</v>
      </c>
      <c r="K63" s="7">
        <v>677</v>
      </c>
    </row>
    <row r="64" spans="1:11" x14ac:dyDescent="0.3">
      <c r="A64" s="4">
        <v>30001</v>
      </c>
      <c r="B64" s="5" t="s">
        <v>63</v>
      </c>
      <c r="C64" s="6">
        <v>354</v>
      </c>
      <c r="D64" s="6">
        <v>364</v>
      </c>
      <c r="E64" s="6">
        <v>375</v>
      </c>
      <c r="F64" s="6">
        <v>383.23</v>
      </c>
      <c r="G64" s="6">
        <v>376.23</v>
      </c>
      <c r="H64" s="6">
        <v>387</v>
      </c>
      <c r="I64" s="6">
        <v>386.27</v>
      </c>
      <c r="J64" s="7">
        <v>386.27</v>
      </c>
      <c r="K64" s="7">
        <v>402</v>
      </c>
    </row>
    <row r="65" spans="1:11" x14ac:dyDescent="0.3">
      <c r="A65" s="4">
        <v>31001</v>
      </c>
      <c r="B65" s="5" t="s">
        <v>64</v>
      </c>
      <c r="C65" s="6">
        <v>224</v>
      </c>
      <c r="D65" s="6">
        <v>221</v>
      </c>
      <c r="E65" s="6">
        <v>216</v>
      </c>
      <c r="F65" s="6">
        <v>204</v>
      </c>
      <c r="G65" s="6">
        <v>196</v>
      </c>
      <c r="H65" s="6">
        <v>180.25</v>
      </c>
      <c r="I65" s="6">
        <v>180.25</v>
      </c>
      <c r="J65" s="7">
        <v>179.25</v>
      </c>
      <c r="K65" s="7">
        <v>179.25</v>
      </c>
    </row>
    <row r="66" spans="1:11" x14ac:dyDescent="0.3">
      <c r="A66" s="4">
        <v>41002</v>
      </c>
      <c r="B66" s="5" t="s">
        <v>65</v>
      </c>
      <c r="C66" s="6">
        <v>1253.1500000000001</v>
      </c>
      <c r="D66" s="6">
        <v>1457.42</v>
      </c>
      <c r="E66" s="6">
        <v>1677.89</v>
      </c>
      <c r="F66" s="6">
        <v>1894.01</v>
      </c>
      <c r="G66" s="6">
        <v>2181</v>
      </c>
      <c r="H66" s="6">
        <v>2388.35</v>
      </c>
      <c r="I66" s="6">
        <v>2689.25</v>
      </c>
      <c r="J66" s="7">
        <v>2689.25</v>
      </c>
      <c r="K66" s="7">
        <v>2999.72</v>
      </c>
    </row>
    <row r="67" spans="1:11" x14ac:dyDescent="0.3">
      <c r="A67" s="4">
        <v>14002</v>
      </c>
      <c r="B67" s="5" t="s">
        <v>67</v>
      </c>
      <c r="C67" s="6">
        <v>161</v>
      </c>
      <c r="D67" s="6">
        <v>171</v>
      </c>
      <c r="E67" s="6">
        <v>161</v>
      </c>
      <c r="F67" s="6">
        <v>171</v>
      </c>
      <c r="G67" s="6">
        <v>149</v>
      </c>
      <c r="H67" s="6">
        <v>158</v>
      </c>
      <c r="I67" s="6">
        <v>154</v>
      </c>
      <c r="J67" s="7">
        <f>I67</f>
        <v>154</v>
      </c>
      <c r="K67" s="7">
        <v>170</v>
      </c>
    </row>
    <row r="68" spans="1:11" x14ac:dyDescent="0.3">
      <c r="A68" s="4">
        <v>10001</v>
      </c>
      <c r="B68" s="5" t="s">
        <v>68</v>
      </c>
      <c r="C68" s="6">
        <v>140.13999999999999</v>
      </c>
      <c r="D68" s="6">
        <v>133</v>
      </c>
      <c r="E68" s="6">
        <v>129</v>
      </c>
      <c r="F68" s="6">
        <v>132</v>
      </c>
      <c r="G68" s="6">
        <v>134.34</v>
      </c>
      <c r="H68" s="6">
        <v>122</v>
      </c>
      <c r="I68" s="6">
        <v>113</v>
      </c>
      <c r="J68" s="7">
        <v>113</v>
      </c>
      <c r="K68" s="7">
        <v>115</v>
      </c>
    </row>
    <row r="69" spans="1:11" x14ac:dyDescent="0.3">
      <c r="A69" s="4">
        <v>34002</v>
      </c>
      <c r="B69" s="5" t="s">
        <v>175</v>
      </c>
      <c r="C69" s="10"/>
      <c r="D69" s="10"/>
      <c r="E69" s="10"/>
      <c r="F69" s="6">
        <v>311</v>
      </c>
      <c r="G69" s="6">
        <v>295</v>
      </c>
      <c r="H69" s="6">
        <v>295</v>
      </c>
      <c r="I69" s="6">
        <v>280</v>
      </c>
      <c r="J69" s="7">
        <v>280</v>
      </c>
      <c r="K69" s="7">
        <v>274</v>
      </c>
    </row>
    <row r="70" spans="1:11" x14ac:dyDescent="0.3">
      <c r="A70" s="4">
        <v>51002</v>
      </c>
      <c r="B70" s="5" t="s">
        <v>69</v>
      </c>
      <c r="C70" s="6">
        <v>502.6</v>
      </c>
      <c r="D70" s="6">
        <v>492</v>
      </c>
      <c r="E70" s="6">
        <v>477</v>
      </c>
      <c r="F70" s="6">
        <v>463</v>
      </c>
      <c r="G70" s="6">
        <v>479.6</v>
      </c>
      <c r="H70" s="6">
        <v>501.2</v>
      </c>
      <c r="I70" s="6">
        <v>501</v>
      </c>
      <c r="J70" s="7">
        <v>500</v>
      </c>
      <c r="K70" s="7">
        <v>510.2</v>
      </c>
    </row>
    <row r="71" spans="1:11" x14ac:dyDescent="0.3">
      <c r="A71" s="4">
        <v>56006</v>
      </c>
      <c r="B71" s="5" t="s">
        <v>155</v>
      </c>
      <c r="C71" s="6">
        <v>263</v>
      </c>
      <c r="D71" s="6">
        <v>253</v>
      </c>
      <c r="E71" s="6">
        <v>239</v>
      </c>
      <c r="F71" s="6">
        <v>238</v>
      </c>
      <c r="G71" s="6">
        <v>235</v>
      </c>
      <c r="H71" s="6">
        <v>222</v>
      </c>
      <c r="I71" s="6">
        <v>230</v>
      </c>
      <c r="J71" s="7">
        <v>230</v>
      </c>
      <c r="K71" s="7">
        <v>210</v>
      </c>
    </row>
    <row r="72" spans="1:11" x14ac:dyDescent="0.3">
      <c r="A72" s="4">
        <v>23002</v>
      </c>
      <c r="B72" s="5" t="s">
        <v>70</v>
      </c>
      <c r="C72" s="6">
        <v>851.91</v>
      </c>
      <c r="D72" s="6">
        <v>826.43</v>
      </c>
      <c r="E72" s="6">
        <v>826.51</v>
      </c>
      <c r="F72" s="6">
        <v>811.56</v>
      </c>
      <c r="G72" s="6">
        <v>844.4</v>
      </c>
      <c r="H72" s="6">
        <v>814.89</v>
      </c>
      <c r="I72" s="6">
        <v>818.53</v>
      </c>
      <c r="J72" s="7">
        <f>I72</f>
        <v>818.53</v>
      </c>
      <c r="K72" s="7">
        <v>803.64</v>
      </c>
    </row>
    <row r="73" spans="1:11" x14ac:dyDescent="0.3">
      <c r="A73" s="4">
        <v>53002</v>
      </c>
      <c r="B73" s="5" t="s">
        <v>71</v>
      </c>
      <c r="C73" s="6">
        <v>147</v>
      </c>
      <c r="D73" s="6">
        <v>130</v>
      </c>
      <c r="E73" s="6">
        <v>126</v>
      </c>
      <c r="F73" s="6">
        <v>117</v>
      </c>
      <c r="G73" s="6">
        <v>115</v>
      </c>
      <c r="H73" s="6">
        <v>116</v>
      </c>
      <c r="I73" s="6">
        <v>111</v>
      </c>
      <c r="J73" s="7">
        <v>111</v>
      </c>
      <c r="K73" s="7">
        <v>107.2</v>
      </c>
    </row>
    <row r="74" spans="1:11" x14ac:dyDescent="0.3">
      <c r="A74" s="4">
        <v>48003</v>
      </c>
      <c r="B74" s="5" t="s">
        <v>72</v>
      </c>
      <c r="C74" s="6">
        <v>389</v>
      </c>
      <c r="D74" s="6">
        <v>384</v>
      </c>
      <c r="E74" s="6">
        <v>361</v>
      </c>
      <c r="F74" s="6">
        <v>379</v>
      </c>
      <c r="G74" s="6">
        <v>372.6</v>
      </c>
      <c r="H74" s="6">
        <v>376</v>
      </c>
      <c r="I74" s="6">
        <v>364</v>
      </c>
      <c r="J74" s="7">
        <v>364</v>
      </c>
      <c r="K74" s="7">
        <v>366.51</v>
      </c>
    </row>
    <row r="75" spans="1:11" x14ac:dyDescent="0.3">
      <c r="A75" s="4">
        <v>2002</v>
      </c>
      <c r="B75" s="5" t="s">
        <v>74</v>
      </c>
      <c r="C75" s="6">
        <v>1967.54</v>
      </c>
      <c r="D75" s="6">
        <v>2042.9</v>
      </c>
      <c r="E75" s="6">
        <v>2115.86</v>
      </c>
      <c r="F75" s="6">
        <v>2141.09</v>
      </c>
      <c r="G75" s="6">
        <v>2104.67</v>
      </c>
      <c r="H75" s="6">
        <v>2143.5700000000002</v>
      </c>
      <c r="I75" s="6">
        <v>2214.2199999999998</v>
      </c>
      <c r="J75" s="7">
        <v>2214.2199999999998</v>
      </c>
      <c r="K75" s="7">
        <v>2323.0300000000002</v>
      </c>
    </row>
    <row r="76" spans="1:11" x14ac:dyDescent="0.3">
      <c r="A76" s="4">
        <v>22006</v>
      </c>
      <c r="B76" s="5" t="s">
        <v>156</v>
      </c>
      <c r="C76" s="6">
        <v>389.72</v>
      </c>
      <c r="D76" s="6">
        <v>367.43</v>
      </c>
      <c r="E76" s="6">
        <v>374.26</v>
      </c>
      <c r="F76" s="6">
        <v>380.07</v>
      </c>
      <c r="G76" s="6">
        <v>358.11</v>
      </c>
      <c r="H76" s="6">
        <v>358.18</v>
      </c>
      <c r="I76" s="6">
        <v>366.07</v>
      </c>
      <c r="J76" s="7">
        <f>I76</f>
        <v>366.07</v>
      </c>
      <c r="K76" s="7">
        <v>356.26</v>
      </c>
    </row>
    <row r="77" spans="1:11" x14ac:dyDescent="0.3">
      <c r="A77" s="4">
        <v>13003</v>
      </c>
      <c r="B77" s="5" t="s">
        <v>171</v>
      </c>
      <c r="C77" s="10"/>
      <c r="D77" s="6">
        <f>D205+D192</f>
        <v>0</v>
      </c>
      <c r="E77" s="6">
        <v>308</v>
      </c>
      <c r="F77" s="6">
        <v>299</v>
      </c>
      <c r="G77" s="6">
        <v>285</v>
      </c>
      <c r="H77" s="6">
        <v>291</v>
      </c>
      <c r="I77" s="6">
        <v>286</v>
      </c>
      <c r="J77" s="7">
        <f>I77</f>
        <v>286</v>
      </c>
      <c r="K77" s="7">
        <v>302</v>
      </c>
    </row>
    <row r="78" spans="1:11" x14ac:dyDescent="0.3">
      <c r="A78" s="4">
        <v>2003</v>
      </c>
      <c r="B78" s="5" t="s">
        <v>77</v>
      </c>
      <c r="C78" s="6">
        <v>190.51</v>
      </c>
      <c r="D78" s="6">
        <v>166.61</v>
      </c>
      <c r="E78" s="6">
        <v>154.21</v>
      </c>
      <c r="F78" s="6">
        <v>147.15</v>
      </c>
      <c r="G78" s="6">
        <v>183.15</v>
      </c>
      <c r="H78" s="6">
        <v>194.51</v>
      </c>
      <c r="I78" s="6">
        <v>197.01</v>
      </c>
      <c r="J78" s="7">
        <v>197.01</v>
      </c>
      <c r="K78" s="7">
        <v>223.01</v>
      </c>
    </row>
    <row r="79" spans="1:11" x14ac:dyDescent="0.3">
      <c r="A79" s="4">
        <v>37003</v>
      </c>
      <c r="B79" s="5" t="s">
        <v>79</v>
      </c>
      <c r="C79" s="6">
        <v>167</v>
      </c>
      <c r="D79" s="6">
        <v>166</v>
      </c>
      <c r="E79" s="6">
        <v>172.6</v>
      </c>
      <c r="F79" s="6">
        <v>170</v>
      </c>
      <c r="G79" s="6">
        <v>167</v>
      </c>
      <c r="H79" s="6">
        <v>174.57</v>
      </c>
      <c r="I79" s="6">
        <v>168.1</v>
      </c>
      <c r="J79" s="7">
        <v>168.1</v>
      </c>
      <c r="K79" s="7">
        <v>183</v>
      </c>
    </row>
    <row r="80" spans="1:11" x14ac:dyDescent="0.3">
      <c r="A80" s="4">
        <v>35002</v>
      </c>
      <c r="B80" s="5" t="s">
        <v>188</v>
      </c>
      <c r="C80" s="10"/>
      <c r="D80" s="6">
        <f>D167+D173</f>
        <v>307</v>
      </c>
      <c r="E80" s="6">
        <v>377</v>
      </c>
      <c r="F80" s="6">
        <v>381.2</v>
      </c>
      <c r="G80" s="6">
        <v>350</v>
      </c>
      <c r="H80" s="6">
        <v>350</v>
      </c>
      <c r="I80" s="6">
        <v>349.8</v>
      </c>
      <c r="J80" s="7">
        <v>348.8</v>
      </c>
      <c r="K80" s="7">
        <v>353</v>
      </c>
    </row>
    <row r="81" spans="1:11" x14ac:dyDescent="0.3">
      <c r="A81" s="4">
        <v>7002</v>
      </c>
      <c r="B81" s="5" t="s">
        <v>81</v>
      </c>
      <c r="C81" s="6">
        <v>273</v>
      </c>
      <c r="D81" s="6">
        <v>299.39999999999998</v>
      </c>
      <c r="E81" s="6">
        <v>288.2</v>
      </c>
      <c r="F81" s="6">
        <v>278.3</v>
      </c>
      <c r="G81" s="6">
        <v>269</v>
      </c>
      <c r="H81" s="6">
        <v>261</v>
      </c>
      <c r="I81" s="6">
        <v>276</v>
      </c>
      <c r="J81" s="7">
        <v>276</v>
      </c>
      <c r="K81" s="7">
        <v>272</v>
      </c>
    </row>
    <row r="82" spans="1:11" x14ac:dyDescent="0.3">
      <c r="A82" s="4">
        <v>38003</v>
      </c>
      <c r="B82" s="5" t="s">
        <v>82</v>
      </c>
      <c r="C82" s="6">
        <v>208</v>
      </c>
      <c r="D82" s="6">
        <v>199</v>
      </c>
      <c r="E82" s="6">
        <v>202</v>
      </c>
      <c r="F82" s="6">
        <v>214</v>
      </c>
      <c r="G82" s="6">
        <v>198</v>
      </c>
      <c r="H82" s="6">
        <v>185</v>
      </c>
      <c r="I82" s="6">
        <v>191</v>
      </c>
      <c r="J82" s="7">
        <v>191</v>
      </c>
      <c r="K82" s="7">
        <v>182</v>
      </c>
    </row>
    <row r="83" spans="1:11" x14ac:dyDescent="0.3">
      <c r="A83" s="4">
        <v>45005</v>
      </c>
      <c r="B83" s="5" t="s">
        <v>183</v>
      </c>
      <c r="C83" s="10"/>
      <c r="D83" s="10"/>
      <c r="E83" s="10"/>
      <c r="F83" s="10"/>
      <c r="G83" s="10"/>
      <c r="H83" s="6">
        <v>216</v>
      </c>
      <c r="I83" s="6">
        <v>217</v>
      </c>
      <c r="J83" s="7">
        <v>217</v>
      </c>
      <c r="K83" s="7">
        <v>223</v>
      </c>
    </row>
    <row r="84" spans="1:11" x14ac:dyDescent="0.3">
      <c r="A84" s="4">
        <v>40001</v>
      </c>
      <c r="B84" s="5" t="s">
        <v>84</v>
      </c>
      <c r="C84" s="6">
        <v>935</v>
      </c>
      <c r="D84" s="6">
        <v>886.03</v>
      </c>
      <c r="E84" s="6">
        <v>846.76</v>
      </c>
      <c r="F84" s="6">
        <v>820.79</v>
      </c>
      <c r="G84" s="6">
        <v>876.05</v>
      </c>
      <c r="H84" s="6">
        <v>806.23</v>
      </c>
      <c r="I84" s="6">
        <v>826.3</v>
      </c>
      <c r="J84" s="7">
        <f>I84</f>
        <v>826.3</v>
      </c>
      <c r="K84" s="7">
        <v>820.64</v>
      </c>
    </row>
    <row r="85" spans="1:11" x14ac:dyDescent="0.3">
      <c r="A85" s="4">
        <v>52004</v>
      </c>
      <c r="B85" s="5" t="s">
        <v>180</v>
      </c>
      <c r="C85" s="10"/>
      <c r="D85" s="10"/>
      <c r="E85" s="10"/>
      <c r="F85" s="10"/>
      <c r="G85" s="6">
        <v>287.60000000000002</v>
      </c>
      <c r="H85" s="6">
        <v>273.14999999999998</v>
      </c>
      <c r="I85" s="6">
        <v>252.1</v>
      </c>
      <c r="J85" s="7">
        <v>252.1</v>
      </c>
      <c r="K85" s="7">
        <v>243.1</v>
      </c>
    </row>
    <row r="86" spans="1:11" x14ac:dyDescent="0.3">
      <c r="A86" s="4">
        <v>41004</v>
      </c>
      <c r="B86" s="5" t="s">
        <v>86</v>
      </c>
      <c r="C86" s="6">
        <v>955.13</v>
      </c>
      <c r="D86" s="6">
        <v>905</v>
      </c>
      <c r="E86" s="6">
        <v>917.19</v>
      </c>
      <c r="F86" s="6">
        <v>934</v>
      </c>
      <c r="G86" s="6">
        <v>945.5</v>
      </c>
      <c r="H86" s="6">
        <v>969</v>
      </c>
      <c r="I86" s="6">
        <v>970</v>
      </c>
      <c r="J86" s="7">
        <v>970</v>
      </c>
      <c r="K86" s="7">
        <v>1008</v>
      </c>
    </row>
    <row r="87" spans="1:11" x14ac:dyDescent="0.3">
      <c r="A87" s="4">
        <v>44002</v>
      </c>
      <c r="B87" s="5" t="s">
        <v>87</v>
      </c>
      <c r="C87" s="6">
        <v>248</v>
      </c>
      <c r="D87" s="6">
        <v>265.60000000000002</v>
      </c>
      <c r="E87" s="6">
        <v>244</v>
      </c>
      <c r="F87" s="6">
        <v>251</v>
      </c>
      <c r="G87" s="6">
        <v>239</v>
      </c>
      <c r="H87" s="6">
        <v>234.14</v>
      </c>
      <c r="I87" s="6">
        <v>219.42</v>
      </c>
      <c r="J87" s="7">
        <v>219.42</v>
      </c>
      <c r="K87" s="7">
        <v>219.63</v>
      </c>
    </row>
    <row r="88" spans="1:11" x14ac:dyDescent="0.3">
      <c r="A88" s="4">
        <v>42001</v>
      </c>
      <c r="B88" s="5" t="s">
        <v>88</v>
      </c>
      <c r="C88" s="6">
        <v>400</v>
      </c>
      <c r="D88" s="6">
        <v>400</v>
      </c>
      <c r="E88" s="6">
        <v>372</v>
      </c>
      <c r="F88" s="6">
        <v>389</v>
      </c>
      <c r="G88" s="6">
        <v>389.4</v>
      </c>
      <c r="H88" s="6">
        <v>369.4</v>
      </c>
      <c r="I88" s="6">
        <v>352</v>
      </c>
      <c r="J88" s="7">
        <f>I88</f>
        <v>352</v>
      </c>
      <c r="K88" s="7">
        <v>367</v>
      </c>
    </row>
    <row r="89" spans="1:11" x14ac:dyDescent="0.3">
      <c r="A89" s="4">
        <v>39002</v>
      </c>
      <c r="B89" s="5" t="s">
        <v>89</v>
      </c>
      <c r="C89" s="6">
        <v>1175.55</v>
      </c>
      <c r="D89" s="6">
        <v>1174.48</v>
      </c>
      <c r="E89" s="6">
        <v>1185.46</v>
      </c>
      <c r="F89" s="6">
        <v>1188.6600000000001</v>
      </c>
      <c r="G89" s="6">
        <v>1156.25</v>
      </c>
      <c r="H89" s="6">
        <v>1148.75</v>
      </c>
      <c r="I89" s="6">
        <v>1124.06</v>
      </c>
      <c r="J89" s="7">
        <v>1124.06</v>
      </c>
      <c r="K89" s="7">
        <v>1120.46</v>
      </c>
    </row>
    <row r="90" spans="1:11" x14ac:dyDescent="0.3">
      <c r="A90" s="4">
        <v>60003</v>
      </c>
      <c r="B90" s="5" t="s">
        <v>90</v>
      </c>
      <c r="C90" s="6">
        <v>232</v>
      </c>
      <c r="D90" s="6">
        <v>211</v>
      </c>
      <c r="E90" s="6">
        <v>237</v>
      </c>
      <c r="F90" s="6">
        <v>218</v>
      </c>
      <c r="G90" s="6">
        <v>211</v>
      </c>
      <c r="H90" s="6">
        <v>211</v>
      </c>
      <c r="I90" s="6">
        <v>200</v>
      </c>
      <c r="J90" s="7">
        <v>199</v>
      </c>
      <c r="K90" s="7">
        <v>202</v>
      </c>
    </row>
    <row r="91" spans="1:11" x14ac:dyDescent="0.3">
      <c r="A91" s="4">
        <v>43007</v>
      </c>
      <c r="B91" s="5" t="s">
        <v>150</v>
      </c>
      <c r="C91" s="6">
        <v>373.04</v>
      </c>
      <c r="D91" s="6">
        <v>397.48</v>
      </c>
      <c r="E91" s="6">
        <v>392.88</v>
      </c>
      <c r="F91" s="6">
        <v>380.26</v>
      </c>
      <c r="G91" s="6">
        <v>384.64</v>
      </c>
      <c r="H91" s="6">
        <v>367.34</v>
      </c>
      <c r="I91" s="6">
        <v>379.34</v>
      </c>
      <c r="J91" s="7">
        <v>379.34</v>
      </c>
      <c r="K91" s="7">
        <v>378.68</v>
      </c>
    </row>
    <row r="92" spans="1:11" x14ac:dyDescent="0.3">
      <c r="A92" s="4">
        <v>15001</v>
      </c>
      <c r="B92" s="5" t="s">
        <v>151</v>
      </c>
      <c r="C92" s="6">
        <v>142</v>
      </c>
      <c r="D92" s="6">
        <v>142</v>
      </c>
      <c r="E92" s="6">
        <v>149</v>
      </c>
      <c r="F92" s="6">
        <v>145</v>
      </c>
      <c r="G92" s="6">
        <v>173</v>
      </c>
      <c r="H92" s="6">
        <v>161</v>
      </c>
      <c r="I92" s="6">
        <v>159</v>
      </c>
      <c r="J92" s="7">
        <v>159</v>
      </c>
      <c r="K92" s="7">
        <v>158</v>
      </c>
    </row>
    <row r="93" spans="1:11" x14ac:dyDescent="0.3">
      <c r="A93" s="4">
        <v>15002</v>
      </c>
      <c r="B93" s="5" t="s">
        <v>152</v>
      </c>
      <c r="C93" s="6">
        <v>397</v>
      </c>
      <c r="D93" s="6">
        <v>434</v>
      </c>
      <c r="E93" s="6">
        <v>392</v>
      </c>
      <c r="F93" s="6">
        <v>413</v>
      </c>
      <c r="G93" s="6">
        <v>408</v>
      </c>
      <c r="H93" s="6">
        <v>427</v>
      </c>
      <c r="I93" s="6">
        <v>387</v>
      </c>
      <c r="J93" s="7">
        <v>387</v>
      </c>
      <c r="K93" s="7">
        <v>428</v>
      </c>
    </row>
    <row r="94" spans="1:11" x14ac:dyDescent="0.3">
      <c r="A94" s="4">
        <v>46001</v>
      </c>
      <c r="B94" s="5" t="s">
        <v>91</v>
      </c>
      <c r="C94" s="6">
        <v>2702.9</v>
      </c>
      <c r="D94" s="6">
        <v>2639.65</v>
      </c>
      <c r="E94" s="6">
        <v>2562.9</v>
      </c>
      <c r="F94" s="6">
        <v>2523.85</v>
      </c>
      <c r="G94" s="6">
        <v>2502.4499999999998</v>
      </c>
      <c r="H94" s="6">
        <v>2457.4499999999998</v>
      </c>
      <c r="I94" s="6">
        <v>2473.25</v>
      </c>
      <c r="J94" s="7">
        <v>2473.25</v>
      </c>
      <c r="K94" s="7">
        <v>2582.75</v>
      </c>
    </row>
    <row r="95" spans="1:11" x14ac:dyDescent="0.3">
      <c r="A95" s="4">
        <v>33002</v>
      </c>
      <c r="B95" s="5" t="s">
        <v>92</v>
      </c>
      <c r="C95" s="6">
        <v>321</v>
      </c>
      <c r="D95" s="6">
        <v>312</v>
      </c>
      <c r="E95" s="6">
        <v>305.39999999999998</v>
      </c>
      <c r="F95" s="6">
        <v>299.2</v>
      </c>
      <c r="G95" s="6">
        <v>288.8</v>
      </c>
      <c r="H95" s="6">
        <v>282.39999999999998</v>
      </c>
      <c r="I95" s="6">
        <v>273.39999999999998</v>
      </c>
      <c r="J95" s="7">
        <v>273.39999999999998</v>
      </c>
      <c r="K95" s="7">
        <v>283</v>
      </c>
    </row>
    <row r="96" spans="1:11" x14ac:dyDescent="0.3">
      <c r="A96" s="4">
        <v>25004</v>
      </c>
      <c r="B96" s="5" t="s">
        <v>94</v>
      </c>
      <c r="C96" s="6">
        <v>956.46</v>
      </c>
      <c r="D96" s="6">
        <v>924.01</v>
      </c>
      <c r="E96" s="6">
        <v>925.45</v>
      </c>
      <c r="F96" s="6">
        <v>921.09</v>
      </c>
      <c r="G96" s="6">
        <v>876.37</v>
      </c>
      <c r="H96" s="6">
        <v>871.44</v>
      </c>
      <c r="I96" s="6">
        <v>892.97</v>
      </c>
      <c r="J96" s="7">
        <v>892.97</v>
      </c>
      <c r="K96" s="7">
        <v>911.3</v>
      </c>
    </row>
    <row r="97" spans="1:11" x14ac:dyDescent="0.3">
      <c r="A97" s="4">
        <v>29004</v>
      </c>
      <c r="B97" s="5" t="s">
        <v>177</v>
      </c>
      <c r="C97" s="10"/>
      <c r="D97" s="10"/>
      <c r="E97" s="10"/>
      <c r="F97" s="6">
        <v>471.07</v>
      </c>
      <c r="G97" s="6">
        <v>451.06</v>
      </c>
      <c r="H97" s="6">
        <v>439.84</v>
      </c>
      <c r="I97" s="6">
        <v>430.04</v>
      </c>
      <c r="J97" s="7">
        <f>I97</f>
        <v>430.04</v>
      </c>
      <c r="K97" s="7">
        <v>436.06</v>
      </c>
    </row>
    <row r="98" spans="1:11" x14ac:dyDescent="0.3">
      <c r="A98" s="4">
        <v>17002</v>
      </c>
      <c r="B98" s="5" t="s">
        <v>95</v>
      </c>
      <c r="C98" s="6">
        <v>2529.09</v>
      </c>
      <c r="D98" s="6">
        <v>2501.88</v>
      </c>
      <c r="E98" s="6">
        <v>2464.7199999999998</v>
      </c>
      <c r="F98" s="6">
        <v>2432.9899999999998</v>
      </c>
      <c r="G98" s="6">
        <v>2469.8000000000002</v>
      </c>
      <c r="H98" s="6">
        <v>2482.46</v>
      </c>
      <c r="I98" s="6">
        <v>2539.62</v>
      </c>
      <c r="J98" s="7">
        <v>2538.62</v>
      </c>
      <c r="K98" s="7">
        <v>2596.15</v>
      </c>
    </row>
    <row r="99" spans="1:11" x14ac:dyDescent="0.3">
      <c r="A99" s="4">
        <v>62006</v>
      </c>
      <c r="B99" s="5" t="s">
        <v>174</v>
      </c>
      <c r="C99" s="10"/>
      <c r="D99" s="10"/>
      <c r="E99" s="10"/>
      <c r="F99" s="6">
        <v>639.52</v>
      </c>
      <c r="G99" s="6">
        <v>662.38</v>
      </c>
      <c r="H99" s="6">
        <v>644.29</v>
      </c>
      <c r="I99" s="6">
        <v>672.4</v>
      </c>
      <c r="J99" s="7">
        <f>I99</f>
        <v>672.4</v>
      </c>
      <c r="K99" s="7">
        <v>666.38</v>
      </c>
    </row>
    <row r="100" spans="1:11" x14ac:dyDescent="0.3">
      <c r="A100" s="4">
        <v>43002</v>
      </c>
      <c r="B100" s="5" t="s">
        <v>97</v>
      </c>
      <c r="C100" s="6">
        <v>225</v>
      </c>
      <c r="D100" s="6">
        <v>199</v>
      </c>
      <c r="E100" s="6">
        <v>223</v>
      </c>
      <c r="F100" s="6">
        <v>215</v>
      </c>
      <c r="G100" s="6">
        <v>219</v>
      </c>
      <c r="H100" s="6">
        <v>218</v>
      </c>
      <c r="I100" s="6">
        <v>229</v>
      </c>
      <c r="J100" s="7">
        <v>229</v>
      </c>
      <c r="K100" s="7">
        <v>223</v>
      </c>
    </row>
    <row r="101" spans="1:11" x14ac:dyDescent="0.3">
      <c r="A101" s="4">
        <v>17003</v>
      </c>
      <c r="B101" s="5" t="s">
        <v>98</v>
      </c>
      <c r="C101" s="6">
        <v>226</v>
      </c>
      <c r="D101" s="6">
        <v>232</v>
      </c>
      <c r="E101" s="6">
        <v>229</v>
      </c>
      <c r="F101" s="6">
        <v>240</v>
      </c>
      <c r="G101" s="6">
        <v>234</v>
      </c>
      <c r="H101" s="6">
        <v>244</v>
      </c>
      <c r="I101" s="6">
        <v>237</v>
      </c>
      <c r="J101" s="7">
        <v>237</v>
      </c>
      <c r="K101" s="7">
        <v>231</v>
      </c>
    </row>
    <row r="102" spans="1:11" x14ac:dyDescent="0.3">
      <c r="A102" s="4">
        <v>51003</v>
      </c>
      <c r="B102" s="5" t="s">
        <v>99</v>
      </c>
      <c r="C102" s="6">
        <v>264</v>
      </c>
      <c r="D102" s="6">
        <v>269</v>
      </c>
      <c r="E102" s="6">
        <v>291</v>
      </c>
      <c r="F102" s="6">
        <v>281</v>
      </c>
      <c r="G102" s="6">
        <v>261</v>
      </c>
      <c r="H102" s="6">
        <v>274</v>
      </c>
      <c r="I102" s="6">
        <v>261</v>
      </c>
      <c r="J102" s="7">
        <v>261</v>
      </c>
      <c r="K102" s="7">
        <v>270.75</v>
      </c>
    </row>
    <row r="103" spans="1:11" x14ac:dyDescent="0.3">
      <c r="A103" s="4">
        <v>9002</v>
      </c>
      <c r="B103" s="5" t="s">
        <v>100</v>
      </c>
      <c r="C103" s="6">
        <v>357</v>
      </c>
      <c r="D103" s="6">
        <v>355</v>
      </c>
      <c r="E103" s="6">
        <v>340</v>
      </c>
      <c r="F103" s="6">
        <v>326.14</v>
      </c>
      <c r="G103" s="6">
        <v>318</v>
      </c>
      <c r="H103" s="6">
        <v>342</v>
      </c>
      <c r="I103" s="6">
        <v>341</v>
      </c>
      <c r="J103" s="7">
        <v>341</v>
      </c>
      <c r="K103" s="7">
        <v>333</v>
      </c>
    </row>
    <row r="104" spans="1:11" x14ac:dyDescent="0.3">
      <c r="A104" s="4">
        <v>56007</v>
      </c>
      <c r="B104" s="5" t="s">
        <v>158</v>
      </c>
      <c r="C104" s="6">
        <v>279</v>
      </c>
      <c r="D104" s="6">
        <v>270</v>
      </c>
      <c r="E104" s="6">
        <v>271</v>
      </c>
      <c r="F104" s="6">
        <v>315</v>
      </c>
      <c r="G104" s="6">
        <v>311</v>
      </c>
      <c r="H104" s="6">
        <v>305</v>
      </c>
      <c r="I104" s="6">
        <v>309</v>
      </c>
      <c r="J104" s="7">
        <v>309</v>
      </c>
      <c r="K104" s="7">
        <v>257</v>
      </c>
    </row>
    <row r="105" spans="1:11" x14ac:dyDescent="0.3">
      <c r="A105" s="4">
        <v>23003</v>
      </c>
      <c r="B105" s="5" t="s">
        <v>102</v>
      </c>
      <c r="C105" s="6">
        <v>83</v>
      </c>
      <c r="D105" s="6">
        <v>97</v>
      </c>
      <c r="E105" s="6">
        <v>91</v>
      </c>
      <c r="F105" s="6">
        <v>139</v>
      </c>
      <c r="G105" s="6">
        <v>127</v>
      </c>
      <c r="H105" s="6">
        <v>123</v>
      </c>
      <c r="I105" s="6">
        <v>125</v>
      </c>
      <c r="J105" s="7">
        <v>125</v>
      </c>
      <c r="K105" s="7">
        <v>115</v>
      </c>
    </row>
    <row r="106" spans="1:11" x14ac:dyDescent="0.3">
      <c r="A106" s="4">
        <v>39005</v>
      </c>
      <c r="B106" s="5" t="s">
        <v>103</v>
      </c>
      <c r="C106" s="6">
        <v>128</v>
      </c>
      <c r="D106" s="6">
        <v>121</v>
      </c>
      <c r="E106" s="6">
        <v>119</v>
      </c>
      <c r="F106" s="6">
        <v>107</v>
      </c>
      <c r="G106" s="6">
        <v>104</v>
      </c>
      <c r="H106" s="6">
        <v>125</v>
      </c>
      <c r="I106" s="6">
        <v>123</v>
      </c>
      <c r="J106" s="7">
        <v>123</v>
      </c>
      <c r="K106" s="7">
        <v>123</v>
      </c>
    </row>
    <row r="107" spans="1:11" x14ac:dyDescent="0.3">
      <c r="A107" s="4">
        <v>60004</v>
      </c>
      <c r="B107" s="5" t="s">
        <v>104</v>
      </c>
      <c r="C107" s="6">
        <v>406</v>
      </c>
      <c r="D107" s="6">
        <v>383</v>
      </c>
      <c r="E107" s="6">
        <v>352</v>
      </c>
      <c r="F107" s="6">
        <v>356</v>
      </c>
      <c r="G107" s="6">
        <v>344</v>
      </c>
      <c r="H107" s="6">
        <v>360</v>
      </c>
      <c r="I107" s="6">
        <v>351</v>
      </c>
      <c r="J107" s="7">
        <v>351</v>
      </c>
      <c r="K107" s="7">
        <v>364.51</v>
      </c>
    </row>
    <row r="108" spans="1:11" x14ac:dyDescent="0.3">
      <c r="A108" s="4">
        <v>33003</v>
      </c>
      <c r="B108" s="5" t="s">
        <v>105</v>
      </c>
      <c r="C108" s="6">
        <v>638.1</v>
      </c>
      <c r="D108" s="6">
        <v>650</v>
      </c>
      <c r="E108" s="6">
        <v>602</v>
      </c>
      <c r="F108" s="6">
        <v>578</v>
      </c>
      <c r="G108" s="6">
        <v>594</v>
      </c>
      <c r="H108" s="6">
        <v>566.03</v>
      </c>
      <c r="I108" s="6">
        <v>557</v>
      </c>
      <c r="J108" s="7">
        <v>557</v>
      </c>
      <c r="K108" s="7">
        <v>536</v>
      </c>
    </row>
    <row r="109" spans="1:11" x14ac:dyDescent="0.3">
      <c r="A109" s="4">
        <v>32002</v>
      </c>
      <c r="B109" s="5" t="s">
        <v>106</v>
      </c>
      <c r="C109" s="6">
        <v>2570.15</v>
      </c>
      <c r="D109" s="6">
        <v>2555.12</v>
      </c>
      <c r="E109" s="6">
        <v>2581.88</v>
      </c>
      <c r="F109" s="6">
        <v>2622.4</v>
      </c>
      <c r="G109" s="6">
        <v>2537.35</v>
      </c>
      <c r="H109" s="6">
        <v>2593.1999999999998</v>
      </c>
      <c r="I109" s="6">
        <v>2509.23</v>
      </c>
      <c r="J109" s="7">
        <f>I109</f>
        <v>2509.23</v>
      </c>
      <c r="K109" s="7">
        <v>2624.3</v>
      </c>
    </row>
    <row r="110" spans="1:11" x14ac:dyDescent="0.3">
      <c r="A110" s="4">
        <v>1001</v>
      </c>
      <c r="B110" s="5" t="s">
        <v>107</v>
      </c>
      <c r="C110" s="6">
        <v>205.01</v>
      </c>
      <c r="D110" s="6">
        <v>198.01</v>
      </c>
      <c r="E110" s="6">
        <v>224.02</v>
      </c>
      <c r="F110" s="6">
        <v>265</v>
      </c>
      <c r="G110" s="6">
        <v>270</v>
      </c>
      <c r="H110" s="6">
        <v>279</v>
      </c>
      <c r="I110" s="6">
        <v>310</v>
      </c>
      <c r="J110" s="7">
        <v>310</v>
      </c>
      <c r="K110" s="7">
        <v>309</v>
      </c>
    </row>
    <row r="111" spans="1:11" x14ac:dyDescent="0.3">
      <c r="A111" s="4">
        <v>11005</v>
      </c>
      <c r="B111" s="5" t="s">
        <v>187</v>
      </c>
      <c r="C111" s="10"/>
      <c r="D111" s="6">
        <f>D241+D242</f>
        <v>0</v>
      </c>
      <c r="E111" s="6">
        <v>455.42</v>
      </c>
      <c r="F111" s="6">
        <v>441.38</v>
      </c>
      <c r="G111" s="6">
        <v>436.27</v>
      </c>
      <c r="H111" s="6">
        <v>447.18</v>
      </c>
      <c r="I111" s="6">
        <v>439.01</v>
      </c>
      <c r="J111" s="7">
        <f>I111</f>
        <v>439.01</v>
      </c>
      <c r="K111" s="7">
        <v>437.2</v>
      </c>
    </row>
    <row r="112" spans="1:11" x14ac:dyDescent="0.3">
      <c r="A112" s="4">
        <v>51004</v>
      </c>
      <c r="B112" s="5" t="s">
        <v>164</v>
      </c>
      <c r="C112" s="6">
        <v>13003.18</v>
      </c>
      <c r="D112" s="6">
        <v>13137.69</v>
      </c>
      <c r="E112" s="6">
        <v>13090.41</v>
      </c>
      <c r="F112" s="6">
        <v>13149.29</v>
      </c>
      <c r="G112" s="6">
        <v>13170.67</v>
      </c>
      <c r="H112" s="6">
        <v>13271.2</v>
      </c>
      <c r="I112" s="6">
        <v>13557.36</v>
      </c>
      <c r="J112" s="7">
        <v>13545.36</v>
      </c>
      <c r="K112" s="7">
        <v>13916.64</v>
      </c>
    </row>
    <row r="113" spans="1:11" x14ac:dyDescent="0.3">
      <c r="A113" s="4">
        <v>56004</v>
      </c>
      <c r="B113" s="5" t="s">
        <v>111</v>
      </c>
      <c r="C113" s="6">
        <v>623</v>
      </c>
      <c r="D113" s="6">
        <v>613.15</v>
      </c>
      <c r="E113" s="6">
        <v>613.79999999999995</v>
      </c>
      <c r="F113" s="6">
        <v>606.6</v>
      </c>
      <c r="G113" s="6">
        <v>607.4</v>
      </c>
      <c r="H113" s="6">
        <v>627</v>
      </c>
      <c r="I113" s="6">
        <v>611.1</v>
      </c>
      <c r="J113" s="7">
        <v>611.1</v>
      </c>
      <c r="K113" s="7">
        <v>619</v>
      </c>
    </row>
    <row r="114" spans="1:11" x14ac:dyDescent="0.3">
      <c r="A114" s="4">
        <v>54004</v>
      </c>
      <c r="B114" s="5" t="s">
        <v>112</v>
      </c>
      <c r="C114" s="6">
        <v>214</v>
      </c>
      <c r="D114" s="6">
        <v>199.05</v>
      </c>
      <c r="E114" s="6">
        <v>207</v>
      </c>
      <c r="F114" s="6">
        <v>217</v>
      </c>
      <c r="G114" s="6">
        <v>215</v>
      </c>
      <c r="H114" s="6">
        <v>227</v>
      </c>
      <c r="I114" s="6">
        <v>225</v>
      </c>
      <c r="J114" s="7">
        <v>224</v>
      </c>
      <c r="K114" s="7">
        <v>224</v>
      </c>
    </row>
    <row r="115" spans="1:11" x14ac:dyDescent="0.3">
      <c r="A115" s="4">
        <v>39004</v>
      </c>
      <c r="B115" s="5" t="s">
        <v>114</v>
      </c>
      <c r="C115" s="6">
        <v>110</v>
      </c>
      <c r="D115" s="6">
        <v>113</v>
      </c>
      <c r="E115" s="6">
        <v>122</v>
      </c>
      <c r="F115" s="6">
        <v>128</v>
      </c>
      <c r="G115" s="6">
        <v>120</v>
      </c>
      <c r="H115" s="6">
        <v>132</v>
      </c>
      <c r="I115" s="6">
        <v>126</v>
      </c>
      <c r="J115" s="7">
        <v>126</v>
      </c>
      <c r="K115" s="7">
        <v>144</v>
      </c>
    </row>
    <row r="116" spans="1:11" x14ac:dyDescent="0.3">
      <c r="A116" s="4">
        <v>55005</v>
      </c>
      <c r="B116" s="5" t="s">
        <v>153</v>
      </c>
      <c r="C116" s="6">
        <v>250</v>
      </c>
      <c r="D116" s="6">
        <v>223</v>
      </c>
      <c r="E116" s="6">
        <v>225</v>
      </c>
      <c r="F116" s="6">
        <v>190</v>
      </c>
      <c r="G116" s="6">
        <v>200</v>
      </c>
      <c r="H116" s="6">
        <v>212</v>
      </c>
      <c r="I116" s="6">
        <v>199</v>
      </c>
      <c r="J116" s="7">
        <v>199</v>
      </c>
      <c r="K116" s="7">
        <v>191</v>
      </c>
    </row>
    <row r="117" spans="1:11" x14ac:dyDescent="0.3">
      <c r="A117" s="4">
        <v>4003</v>
      </c>
      <c r="B117" s="5" t="s">
        <v>115</v>
      </c>
      <c r="C117" s="6">
        <v>284</v>
      </c>
      <c r="D117" s="6">
        <v>278.2</v>
      </c>
      <c r="E117" s="6">
        <v>259</v>
      </c>
      <c r="F117" s="6">
        <v>247</v>
      </c>
      <c r="G117" s="6">
        <v>249.9</v>
      </c>
      <c r="H117" s="6">
        <v>262</v>
      </c>
      <c r="I117" s="6">
        <v>262</v>
      </c>
      <c r="J117" s="7">
        <v>262</v>
      </c>
      <c r="K117" s="7">
        <v>258</v>
      </c>
    </row>
    <row r="118" spans="1:11" x14ac:dyDescent="0.3">
      <c r="A118" s="4">
        <v>62005</v>
      </c>
      <c r="B118" s="5" t="s">
        <v>116</v>
      </c>
      <c r="C118" s="6">
        <v>210</v>
      </c>
      <c r="D118" s="6">
        <v>200</v>
      </c>
      <c r="E118" s="6">
        <v>201</v>
      </c>
      <c r="F118" s="6">
        <v>185</v>
      </c>
      <c r="G118" s="6">
        <v>199</v>
      </c>
      <c r="H118" s="6">
        <v>204</v>
      </c>
      <c r="I118" s="6">
        <v>187</v>
      </c>
      <c r="J118" s="7">
        <v>187</v>
      </c>
      <c r="K118" s="7">
        <v>182</v>
      </c>
    </row>
    <row r="119" spans="1:11" x14ac:dyDescent="0.3">
      <c r="A119" s="4">
        <v>65001</v>
      </c>
      <c r="B119" s="5" t="s">
        <v>117</v>
      </c>
      <c r="C119" s="6">
        <v>1004.48</v>
      </c>
      <c r="D119" s="6">
        <v>938.69</v>
      </c>
      <c r="E119" s="6">
        <v>1135.1400000000001</v>
      </c>
      <c r="F119" s="6">
        <v>1197.1600000000001</v>
      </c>
      <c r="G119" s="6">
        <v>1123.96</v>
      </c>
      <c r="H119" s="6">
        <v>1229.3399999999999</v>
      </c>
      <c r="I119" s="6">
        <v>1289.4000000000001</v>
      </c>
      <c r="J119" s="7">
        <f>I119</f>
        <v>1289.4000000000001</v>
      </c>
      <c r="K119" s="7">
        <v>1319.48</v>
      </c>
    </row>
    <row r="120" spans="1:11" x14ac:dyDescent="0.3">
      <c r="A120" s="4">
        <v>49005</v>
      </c>
      <c r="B120" s="5" t="s">
        <v>118</v>
      </c>
      <c r="C120" s="6">
        <v>19715.95</v>
      </c>
      <c r="D120" s="6">
        <v>19943.87</v>
      </c>
      <c r="E120" s="6">
        <v>20144.03</v>
      </c>
      <c r="F120" s="6">
        <v>20448.47</v>
      </c>
      <c r="G120" s="6">
        <v>21004.5</v>
      </c>
      <c r="H120" s="6">
        <v>21495.45</v>
      </c>
      <c r="I120" s="6">
        <v>22071.08</v>
      </c>
      <c r="J120" s="7">
        <v>22071.08</v>
      </c>
      <c r="K120" s="7">
        <v>22428.7</v>
      </c>
    </row>
    <row r="121" spans="1:11" x14ac:dyDescent="0.3">
      <c r="A121" s="4">
        <v>5005</v>
      </c>
      <c r="B121" s="5" t="s">
        <v>119</v>
      </c>
      <c r="C121" s="6">
        <v>569.14</v>
      </c>
      <c r="D121" s="6">
        <v>568.28</v>
      </c>
      <c r="E121" s="6">
        <v>585.28</v>
      </c>
      <c r="F121" s="6">
        <v>588.83000000000004</v>
      </c>
      <c r="G121" s="6">
        <v>571.65</v>
      </c>
      <c r="H121" s="6">
        <v>577.42999999999995</v>
      </c>
      <c r="I121" s="6">
        <v>574.79999999999995</v>
      </c>
      <c r="J121" s="7">
        <v>574.79999999999995</v>
      </c>
      <c r="K121" s="7">
        <v>560.80999999999995</v>
      </c>
    </row>
    <row r="122" spans="1:11" x14ac:dyDescent="0.3">
      <c r="A122" s="4">
        <v>54002</v>
      </c>
      <c r="B122" s="5" t="s">
        <v>159</v>
      </c>
      <c r="C122" s="6">
        <v>1065</v>
      </c>
      <c r="D122" s="6">
        <v>1005</v>
      </c>
      <c r="E122" s="6">
        <v>1032</v>
      </c>
      <c r="F122" s="6">
        <v>959.73</v>
      </c>
      <c r="G122" s="6">
        <v>931.59</v>
      </c>
      <c r="H122" s="6">
        <v>938.2</v>
      </c>
      <c r="I122" s="6">
        <v>961.6</v>
      </c>
      <c r="J122" s="7">
        <v>961.6</v>
      </c>
      <c r="K122" s="7">
        <v>920</v>
      </c>
    </row>
    <row r="123" spans="1:11" x14ac:dyDescent="0.3">
      <c r="A123" s="4">
        <v>15003</v>
      </c>
      <c r="B123" s="5" t="s">
        <v>120</v>
      </c>
      <c r="C123" s="6">
        <v>245</v>
      </c>
      <c r="D123" s="6">
        <v>247.5</v>
      </c>
      <c r="E123" s="6">
        <v>217</v>
      </c>
      <c r="F123" s="6">
        <v>209</v>
      </c>
      <c r="G123" s="6">
        <v>203.15</v>
      </c>
      <c r="H123" s="6">
        <v>194</v>
      </c>
      <c r="I123" s="6">
        <v>190.5</v>
      </c>
      <c r="J123" s="7">
        <v>190.5</v>
      </c>
      <c r="K123" s="7">
        <v>204</v>
      </c>
    </row>
    <row r="124" spans="1:11" x14ac:dyDescent="0.3">
      <c r="A124" s="4">
        <v>26005</v>
      </c>
      <c r="B124" s="5" t="s">
        <v>185</v>
      </c>
      <c r="C124" s="6">
        <v>135</v>
      </c>
      <c r="D124" s="6">
        <v>124</v>
      </c>
      <c r="E124" s="6">
        <v>128</v>
      </c>
      <c r="F124" s="6">
        <v>128</v>
      </c>
      <c r="G124" s="6">
        <v>140</v>
      </c>
      <c r="H124" s="6">
        <v>136</v>
      </c>
      <c r="I124" s="6">
        <v>132</v>
      </c>
      <c r="J124" s="7">
        <v>132</v>
      </c>
      <c r="K124" s="7">
        <v>122</v>
      </c>
    </row>
    <row r="125" spans="1:11" x14ac:dyDescent="0.3">
      <c r="A125" s="4">
        <v>40002</v>
      </c>
      <c r="B125" s="5" t="s">
        <v>122</v>
      </c>
      <c r="C125" s="6">
        <v>1961.1</v>
      </c>
      <c r="D125" s="6">
        <v>1998.8</v>
      </c>
      <c r="E125" s="6">
        <v>1929.84</v>
      </c>
      <c r="F125" s="6">
        <v>1945.01</v>
      </c>
      <c r="G125" s="6">
        <v>1943.85</v>
      </c>
      <c r="H125" s="6">
        <v>1963.66</v>
      </c>
      <c r="I125" s="6">
        <v>1961.59</v>
      </c>
      <c r="J125" s="7">
        <v>1961.59</v>
      </c>
      <c r="K125" s="7">
        <v>2045.53</v>
      </c>
    </row>
    <row r="126" spans="1:11" x14ac:dyDescent="0.3">
      <c r="A126" s="4">
        <v>57001</v>
      </c>
      <c r="B126" s="5" t="s">
        <v>123</v>
      </c>
      <c r="C126" s="6">
        <v>517.6</v>
      </c>
      <c r="D126" s="6">
        <v>505.18</v>
      </c>
      <c r="E126" s="6">
        <v>494.16</v>
      </c>
      <c r="F126" s="6">
        <v>471</v>
      </c>
      <c r="G126" s="6">
        <v>485.7</v>
      </c>
      <c r="H126" s="6">
        <v>451</v>
      </c>
      <c r="I126" s="6">
        <v>424.6</v>
      </c>
      <c r="J126" s="7">
        <f>I126</f>
        <v>424.6</v>
      </c>
      <c r="K126" s="7">
        <v>447</v>
      </c>
    </row>
    <row r="127" spans="1:11" x14ac:dyDescent="0.3">
      <c r="A127" s="4">
        <v>1002</v>
      </c>
      <c r="B127" s="5" t="s">
        <v>124</v>
      </c>
      <c r="C127" s="6">
        <v>143</v>
      </c>
      <c r="D127" s="6">
        <v>133</v>
      </c>
      <c r="E127" s="6">
        <v>127</v>
      </c>
      <c r="F127" s="6">
        <v>127</v>
      </c>
      <c r="G127" s="6">
        <v>126</v>
      </c>
      <c r="H127" s="6">
        <v>128</v>
      </c>
      <c r="I127" s="6">
        <v>114</v>
      </c>
      <c r="J127" s="7">
        <v>114</v>
      </c>
      <c r="K127" s="7">
        <v>116</v>
      </c>
    </row>
    <row r="128" spans="1:11" x14ac:dyDescent="0.3">
      <c r="A128" s="4">
        <v>54006</v>
      </c>
      <c r="B128" s="5" t="s">
        <v>125</v>
      </c>
      <c r="C128" s="6">
        <v>124.3</v>
      </c>
      <c r="D128" s="6">
        <v>119</v>
      </c>
      <c r="E128" s="6">
        <v>125</v>
      </c>
      <c r="F128" s="6">
        <v>121</v>
      </c>
      <c r="G128" s="6">
        <v>122</v>
      </c>
      <c r="H128" s="6">
        <v>144</v>
      </c>
      <c r="I128" s="6">
        <v>142</v>
      </c>
      <c r="J128" s="7">
        <v>142</v>
      </c>
      <c r="K128" s="7">
        <v>146</v>
      </c>
    </row>
    <row r="129" spans="1:11" x14ac:dyDescent="0.3">
      <c r="A129" s="4">
        <v>41005</v>
      </c>
      <c r="B129" s="5" t="s">
        <v>160</v>
      </c>
      <c r="C129" s="6">
        <v>966.92</v>
      </c>
      <c r="D129" s="6">
        <v>1032.1300000000001</v>
      </c>
      <c r="E129" s="6">
        <v>1123.92</v>
      </c>
      <c r="F129" s="6">
        <v>1187</v>
      </c>
      <c r="G129" s="6">
        <v>1212.48</v>
      </c>
      <c r="H129" s="6">
        <v>1292.24</v>
      </c>
      <c r="I129" s="6">
        <v>1364</v>
      </c>
      <c r="J129" s="7">
        <v>1364</v>
      </c>
      <c r="K129" s="7">
        <v>1459</v>
      </c>
    </row>
    <row r="130" spans="1:11" x14ac:dyDescent="0.3">
      <c r="A130" s="4">
        <v>20003</v>
      </c>
      <c r="B130" s="5" t="s">
        <v>126</v>
      </c>
      <c r="C130" s="6">
        <v>272</v>
      </c>
      <c r="D130" s="6">
        <v>263</v>
      </c>
      <c r="E130" s="6">
        <v>245</v>
      </c>
      <c r="F130" s="6">
        <v>253</v>
      </c>
      <c r="G130" s="6">
        <v>308</v>
      </c>
      <c r="H130" s="6">
        <v>317</v>
      </c>
      <c r="I130" s="6">
        <v>323</v>
      </c>
      <c r="J130" s="7">
        <f>I130</f>
        <v>323</v>
      </c>
      <c r="K130" s="7">
        <v>331</v>
      </c>
    </row>
    <row r="131" spans="1:11" x14ac:dyDescent="0.3">
      <c r="A131" s="4">
        <v>66001</v>
      </c>
      <c r="B131" s="5" t="s">
        <v>127</v>
      </c>
      <c r="C131" s="6">
        <v>2032</v>
      </c>
      <c r="D131" s="6">
        <v>2045</v>
      </c>
      <c r="E131" s="6">
        <v>2002</v>
      </c>
      <c r="F131" s="6">
        <v>1977.19</v>
      </c>
      <c r="G131" s="6">
        <v>2032.13</v>
      </c>
      <c r="H131" s="6">
        <v>2055.63</v>
      </c>
      <c r="I131" s="6">
        <v>2128.12</v>
      </c>
      <c r="J131" s="7">
        <v>2126.12</v>
      </c>
      <c r="K131" s="7">
        <v>2102.12</v>
      </c>
    </row>
    <row r="132" spans="1:11" x14ac:dyDescent="0.3">
      <c r="A132" s="4">
        <v>33005</v>
      </c>
      <c r="B132" s="5" t="s">
        <v>128</v>
      </c>
      <c r="C132" s="6">
        <v>252</v>
      </c>
      <c r="D132" s="6">
        <v>231</v>
      </c>
      <c r="E132" s="6">
        <v>215</v>
      </c>
      <c r="F132" s="6">
        <v>235</v>
      </c>
      <c r="G132" s="6">
        <v>222</v>
      </c>
      <c r="H132" s="6">
        <v>207</v>
      </c>
      <c r="I132" s="6">
        <v>178</v>
      </c>
      <c r="J132" s="7">
        <v>178</v>
      </c>
      <c r="K132" s="7">
        <v>182</v>
      </c>
    </row>
    <row r="133" spans="1:11" x14ac:dyDescent="0.3">
      <c r="A133" s="4">
        <v>49006</v>
      </c>
      <c r="B133" s="5" t="s">
        <v>129</v>
      </c>
      <c r="C133" s="6">
        <v>839.5</v>
      </c>
      <c r="D133" s="6">
        <v>858.65</v>
      </c>
      <c r="E133" s="6">
        <v>873.05</v>
      </c>
      <c r="F133" s="6">
        <v>856.05</v>
      </c>
      <c r="G133" s="6">
        <v>842.01</v>
      </c>
      <c r="H133" s="6">
        <v>848.45</v>
      </c>
      <c r="I133" s="6">
        <v>812.93</v>
      </c>
      <c r="J133" s="7">
        <v>812.93</v>
      </c>
      <c r="K133" s="7">
        <v>836</v>
      </c>
    </row>
    <row r="134" spans="1:11" x14ac:dyDescent="0.3">
      <c r="A134" s="4">
        <v>13001</v>
      </c>
      <c r="B134" s="5" t="s">
        <v>130</v>
      </c>
      <c r="C134" s="6">
        <v>1296.3699999999999</v>
      </c>
      <c r="D134" s="6">
        <v>1322.44</v>
      </c>
      <c r="E134" s="6">
        <v>1288.73</v>
      </c>
      <c r="F134" s="6">
        <v>1249.23</v>
      </c>
      <c r="G134" s="6">
        <v>1269.47</v>
      </c>
      <c r="H134" s="6">
        <v>1261.77</v>
      </c>
      <c r="I134" s="6">
        <v>1235.71</v>
      </c>
      <c r="J134" s="7">
        <v>1235.71</v>
      </c>
      <c r="K134" s="7">
        <v>1205.42</v>
      </c>
    </row>
    <row r="135" spans="1:11" x14ac:dyDescent="0.3">
      <c r="A135" s="4">
        <v>60006</v>
      </c>
      <c r="B135" s="5" t="s">
        <v>191</v>
      </c>
      <c r="C135" s="10"/>
      <c r="D135" s="10"/>
      <c r="E135" s="10"/>
      <c r="F135" s="10"/>
      <c r="G135" s="10"/>
      <c r="H135" s="10"/>
      <c r="I135" s="10"/>
      <c r="J135" s="29"/>
      <c r="K135" s="7">
        <v>357</v>
      </c>
    </row>
    <row r="136" spans="1:11" x14ac:dyDescent="0.3">
      <c r="A136" s="4">
        <v>11004</v>
      </c>
      <c r="B136" s="5" t="s">
        <v>132</v>
      </c>
      <c r="C136" s="6">
        <v>765.92</v>
      </c>
      <c r="D136" s="6">
        <v>780.5</v>
      </c>
      <c r="E136" s="6">
        <v>747</v>
      </c>
      <c r="F136" s="6">
        <v>741.9</v>
      </c>
      <c r="G136" s="6">
        <v>779.95</v>
      </c>
      <c r="H136" s="6">
        <v>776.51</v>
      </c>
      <c r="I136" s="6">
        <v>761.51</v>
      </c>
      <c r="J136" s="7">
        <v>761.51</v>
      </c>
      <c r="K136" s="7">
        <v>771.02</v>
      </c>
    </row>
    <row r="137" spans="1:11" x14ac:dyDescent="0.3">
      <c r="A137" s="4">
        <v>51005</v>
      </c>
      <c r="B137" s="5" t="s">
        <v>134</v>
      </c>
      <c r="C137" s="6">
        <v>256</v>
      </c>
      <c r="D137" s="6">
        <v>259</v>
      </c>
      <c r="E137" s="6">
        <v>253</v>
      </c>
      <c r="F137" s="6">
        <v>235.5</v>
      </c>
      <c r="G137" s="6">
        <v>235</v>
      </c>
      <c r="H137" s="6">
        <v>254</v>
      </c>
      <c r="I137" s="6">
        <v>239</v>
      </c>
      <c r="J137" s="7">
        <v>239</v>
      </c>
      <c r="K137" s="7">
        <v>244</v>
      </c>
    </row>
    <row r="138" spans="1:11" x14ac:dyDescent="0.3">
      <c r="A138" s="4">
        <v>6005</v>
      </c>
      <c r="B138" s="5" t="s">
        <v>135</v>
      </c>
      <c r="C138" s="6">
        <v>308</v>
      </c>
      <c r="D138" s="6">
        <v>300.88</v>
      </c>
      <c r="E138" s="6">
        <v>300</v>
      </c>
      <c r="F138" s="6">
        <v>295</v>
      </c>
      <c r="G138" s="6">
        <v>299</v>
      </c>
      <c r="H138" s="6">
        <v>304</v>
      </c>
      <c r="I138" s="6">
        <v>328</v>
      </c>
      <c r="J138" s="7">
        <v>327</v>
      </c>
      <c r="K138" s="7">
        <v>327</v>
      </c>
    </row>
    <row r="139" spans="1:11" x14ac:dyDescent="0.3">
      <c r="A139" s="4">
        <v>14004</v>
      </c>
      <c r="B139" s="5" t="s">
        <v>136</v>
      </c>
      <c r="C139" s="6">
        <v>3855.98</v>
      </c>
      <c r="D139" s="6">
        <v>3750.15</v>
      </c>
      <c r="E139" s="6">
        <v>3738.5</v>
      </c>
      <c r="F139" s="6">
        <v>3802.19</v>
      </c>
      <c r="G139" s="6">
        <v>3744.32</v>
      </c>
      <c r="H139" s="6">
        <v>3762.26</v>
      </c>
      <c r="I139" s="6">
        <v>3805.29</v>
      </c>
      <c r="J139" s="7">
        <f>I139</f>
        <v>3805.29</v>
      </c>
      <c r="K139" s="7">
        <v>3863.45</v>
      </c>
    </row>
    <row r="140" spans="1:11" x14ac:dyDescent="0.3">
      <c r="A140" s="4">
        <v>18003</v>
      </c>
      <c r="B140" s="5" t="s">
        <v>137</v>
      </c>
      <c r="C140" s="6">
        <v>183.5</v>
      </c>
      <c r="D140" s="6">
        <v>180</v>
      </c>
      <c r="E140" s="6">
        <v>191</v>
      </c>
      <c r="F140" s="6">
        <v>173</v>
      </c>
      <c r="G140" s="6">
        <v>175</v>
      </c>
      <c r="H140" s="6">
        <v>170</v>
      </c>
      <c r="I140" s="6">
        <v>168</v>
      </c>
      <c r="J140" s="7">
        <v>168</v>
      </c>
      <c r="K140" s="7">
        <v>159</v>
      </c>
    </row>
    <row r="141" spans="1:11" x14ac:dyDescent="0.3">
      <c r="A141" s="4">
        <v>14005</v>
      </c>
      <c r="B141" s="5" t="s">
        <v>138</v>
      </c>
      <c r="C141" s="6">
        <v>149</v>
      </c>
      <c r="D141" s="6">
        <v>148</v>
      </c>
      <c r="E141" s="6">
        <v>142</v>
      </c>
      <c r="F141" s="6">
        <v>230</v>
      </c>
      <c r="G141" s="6">
        <v>231</v>
      </c>
      <c r="H141" s="6">
        <v>197</v>
      </c>
      <c r="I141" s="6">
        <v>197</v>
      </c>
      <c r="J141" s="7">
        <v>197</v>
      </c>
      <c r="K141" s="7">
        <v>191</v>
      </c>
    </row>
    <row r="142" spans="1:11" x14ac:dyDescent="0.3">
      <c r="A142" s="4">
        <v>18005</v>
      </c>
      <c r="B142" s="5" t="s">
        <v>186</v>
      </c>
      <c r="C142" s="10"/>
      <c r="D142" s="10"/>
      <c r="E142" s="10"/>
      <c r="F142" s="10"/>
      <c r="G142" s="10"/>
      <c r="H142" s="6">
        <v>543</v>
      </c>
      <c r="I142" s="6">
        <v>524</v>
      </c>
      <c r="J142" s="7">
        <v>524</v>
      </c>
      <c r="K142" s="7">
        <v>540</v>
      </c>
    </row>
    <row r="143" spans="1:11" x14ac:dyDescent="0.3">
      <c r="A143" s="4">
        <v>36002</v>
      </c>
      <c r="B143" s="5" t="s">
        <v>140</v>
      </c>
      <c r="C143" s="6">
        <v>297</v>
      </c>
      <c r="D143" s="6">
        <v>296</v>
      </c>
      <c r="E143" s="6">
        <v>272.2</v>
      </c>
      <c r="F143" s="6">
        <v>287</v>
      </c>
      <c r="G143" s="6">
        <v>297</v>
      </c>
      <c r="H143" s="6">
        <v>291</v>
      </c>
      <c r="I143" s="6">
        <v>275</v>
      </c>
      <c r="J143" s="7">
        <v>274</v>
      </c>
      <c r="K143" s="7">
        <v>281</v>
      </c>
    </row>
    <row r="144" spans="1:11" x14ac:dyDescent="0.3">
      <c r="A144" s="4">
        <v>49007</v>
      </c>
      <c r="B144" s="5" t="s">
        <v>141</v>
      </c>
      <c r="C144" s="6">
        <v>1150.33</v>
      </c>
      <c r="D144" s="6">
        <v>1147.1300000000001</v>
      </c>
      <c r="E144" s="6">
        <v>1183.6300000000001</v>
      </c>
      <c r="F144" s="6">
        <v>1190.98</v>
      </c>
      <c r="G144" s="6">
        <v>1295.01</v>
      </c>
      <c r="H144" s="6">
        <v>1325.6</v>
      </c>
      <c r="I144" s="6">
        <v>1305.42</v>
      </c>
      <c r="J144" s="7">
        <v>1305.42</v>
      </c>
      <c r="K144" s="7">
        <v>1302.32</v>
      </c>
    </row>
    <row r="145" spans="1:12" x14ac:dyDescent="0.3">
      <c r="A145" s="4">
        <v>1003</v>
      </c>
      <c r="B145" s="5" t="s">
        <v>142</v>
      </c>
      <c r="C145" s="6">
        <v>164</v>
      </c>
      <c r="D145" s="6">
        <v>153</v>
      </c>
      <c r="E145" s="6">
        <v>155</v>
      </c>
      <c r="F145" s="6">
        <v>136</v>
      </c>
      <c r="G145" s="6">
        <v>131</v>
      </c>
      <c r="H145" s="6">
        <v>124</v>
      </c>
      <c r="I145" s="6">
        <v>123</v>
      </c>
      <c r="J145" s="7">
        <v>123</v>
      </c>
      <c r="K145" s="7">
        <v>114</v>
      </c>
    </row>
    <row r="146" spans="1:12" x14ac:dyDescent="0.3">
      <c r="A146" s="4">
        <v>47001</v>
      </c>
      <c r="B146" s="5" t="s">
        <v>143</v>
      </c>
      <c r="C146" s="6">
        <v>379.96</v>
      </c>
      <c r="D146" s="6">
        <v>355.89</v>
      </c>
      <c r="E146" s="6">
        <v>347</v>
      </c>
      <c r="F146" s="6">
        <v>347</v>
      </c>
      <c r="G146" s="6">
        <v>389</v>
      </c>
      <c r="H146" s="6">
        <v>370</v>
      </c>
      <c r="I146" s="6">
        <v>404</v>
      </c>
      <c r="J146" s="7">
        <v>403</v>
      </c>
      <c r="K146" s="7">
        <v>425</v>
      </c>
    </row>
    <row r="147" spans="1:12" x14ac:dyDescent="0.3">
      <c r="A147" s="4">
        <v>12003</v>
      </c>
      <c r="B147" s="5" t="s">
        <v>144</v>
      </c>
      <c r="C147" s="6">
        <v>198.3</v>
      </c>
      <c r="D147" s="6">
        <v>199</v>
      </c>
      <c r="E147" s="6">
        <v>205.6</v>
      </c>
      <c r="F147" s="6">
        <v>194</v>
      </c>
      <c r="G147" s="6">
        <v>188.3</v>
      </c>
      <c r="H147" s="6">
        <v>202</v>
      </c>
      <c r="I147" s="6">
        <v>185</v>
      </c>
      <c r="J147" s="7">
        <v>185</v>
      </c>
      <c r="K147" s="7">
        <v>224</v>
      </c>
    </row>
    <row r="148" spans="1:12" x14ac:dyDescent="0.3">
      <c r="A148" s="4">
        <v>54007</v>
      </c>
      <c r="B148" s="5" t="s">
        <v>145</v>
      </c>
      <c r="C148" s="6">
        <v>254</v>
      </c>
      <c r="D148" s="6">
        <v>252</v>
      </c>
      <c r="E148" s="6">
        <v>246</v>
      </c>
      <c r="F148" s="6">
        <v>241</v>
      </c>
      <c r="G148" s="6">
        <v>244</v>
      </c>
      <c r="H148" s="6">
        <v>239</v>
      </c>
      <c r="I148" s="6">
        <v>222</v>
      </c>
      <c r="J148" s="7">
        <v>222</v>
      </c>
      <c r="K148" s="7">
        <v>213</v>
      </c>
    </row>
    <row r="149" spans="1:12" x14ac:dyDescent="0.3">
      <c r="A149" s="4">
        <v>59002</v>
      </c>
      <c r="B149" s="5" t="s">
        <v>146</v>
      </c>
      <c r="C149" s="6">
        <v>853</v>
      </c>
      <c r="D149" s="6">
        <v>787</v>
      </c>
      <c r="E149" s="6">
        <v>791</v>
      </c>
      <c r="F149" s="6">
        <v>735</v>
      </c>
      <c r="G149" s="6">
        <v>695</v>
      </c>
      <c r="H149" s="6">
        <v>682</v>
      </c>
      <c r="I149" s="6">
        <v>674.5</v>
      </c>
      <c r="J149" s="7">
        <v>674.5</v>
      </c>
      <c r="K149" s="7">
        <v>682</v>
      </c>
    </row>
    <row r="150" spans="1:12" x14ac:dyDescent="0.3">
      <c r="A150" s="4">
        <v>2006</v>
      </c>
      <c r="B150" s="5" t="s">
        <v>161</v>
      </c>
      <c r="C150" s="6">
        <v>225</v>
      </c>
      <c r="D150" s="6">
        <v>217.25</v>
      </c>
      <c r="E150" s="6">
        <v>211</v>
      </c>
      <c r="F150" s="6">
        <v>248</v>
      </c>
      <c r="G150" s="6">
        <v>267</v>
      </c>
      <c r="H150" s="6">
        <v>285</v>
      </c>
      <c r="I150" s="6">
        <v>303</v>
      </c>
      <c r="J150" s="7">
        <v>302</v>
      </c>
      <c r="K150" s="7">
        <v>303</v>
      </c>
    </row>
    <row r="151" spans="1:12" x14ac:dyDescent="0.3">
      <c r="A151" s="4">
        <v>55004</v>
      </c>
      <c r="B151" s="5" t="s">
        <v>148</v>
      </c>
      <c r="C151" s="6">
        <v>170</v>
      </c>
      <c r="D151" s="6">
        <v>175</v>
      </c>
      <c r="E151" s="6">
        <v>174</v>
      </c>
      <c r="F151" s="6">
        <v>180</v>
      </c>
      <c r="G151" s="6">
        <v>180</v>
      </c>
      <c r="H151" s="6">
        <v>175</v>
      </c>
      <c r="I151" s="6">
        <v>183</v>
      </c>
      <c r="J151" s="7">
        <v>183</v>
      </c>
      <c r="K151" s="7">
        <v>186.13</v>
      </c>
    </row>
    <row r="152" spans="1:12" x14ac:dyDescent="0.3">
      <c r="A152" s="4">
        <v>63003</v>
      </c>
      <c r="B152" s="5" t="s">
        <v>149</v>
      </c>
      <c r="C152" s="6">
        <v>3003.38</v>
      </c>
      <c r="D152" s="6">
        <v>2960.36</v>
      </c>
      <c r="E152" s="6">
        <v>2926.02</v>
      </c>
      <c r="F152" s="6">
        <v>2824.87</v>
      </c>
      <c r="G152" s="6">
        <v>2792.43</v>
      </c>
      <c r="H152" s="6">
        <v>2750.05</v>
      </c>
      <c r="I152" s="6">
        <v>2666.06</v>
      </c>
      <c r="J152" s="7">
        <f>I152</f>
        <v>2666.06</v>
      </c>
      <c r="K152" s="7">
        <v>2690.56</v>
      </c>
    </row>
    <row r="153" spans="1:12" x14ac:dyDescent="0.3">
      <c r="A153" s="4"/>
      <c r="B153" s="5"/>
      <c r="C153" s="10"/>
      <c r="D153" s="10"/>
      <c r="E153" s="10"/>
      <c r="F153" s="10"/>
      <c r="G153" s="10"/>
      <c r="H153" s="30" t="s">
        <v>178</v>
      </c>
      <c r="I153" s="10">
        <f>SUM(I2:I152)</f>
        <v>124801.11000000002</v>
      </c>
      <c r="J153" s="10" t="s">
        <v>178</v>
      </c>
      <c r="K153" s="6">
        <f>SUM(K2:K152)</f>
        <v>127168.87999999999</v>
      </c>
    </row>
    <row r="154" spans="1:12" x14ac:dyDescent="0.3">
      <c r="A154" s="11"/>
      <c r="B154" s="12" t="s">
        <v>193</v>
      </c>
      <c r="C154" s="13"/>
      <c r="D154" s="13"/>
      <c r="E154" s="13"/>
      <c r="F154" s="13"/>
      <c r="G154" s="13"/>
      <c r="H154" s="14"/>
      <c r="I154" s="15"/>
      <c r="J154" s="15"/>
      <c r="K154" s="15"/>
    </row>
    <row r="155" spans="1:12" ht="8.25" customHeight="1" x14ac:dyDescent="0.3">
      <c r="A155" s="16"/>
      <c r="B155" s="17"/>
      <c r="C155" s="18"/>
      <c r="D155" s="18"/>
      <c r="E155" s="18"/>
      <c r="F155" s="18"/>
      <c r="G155" s="18"/>
      <c r="H155" s="19"/>
      <c r="I155" s="20"/>
      <c r="J155" s="20"/>
      <c r="K155" s="20"/>
      <c r="L155" s="21"/>
    </row>
    <row r="156" spans="1:12" x14ac:dyDescent="0.3">
      <c r="A156" s="22">
        <v>43006</v>
      </c>
      <c r="B156" s="23" t="s">
        <v>15</v>
      </c>
      <c r="C156" s="24">
        <v>180.25</v>
      </c>
      <c r="D156" s="24">
        <v>171</v>
      </c>
      <c r="E156" s="24">
        <v>157</v>
      </c>
      <c r="F156" s="24">
        <v>148</v>
      </c>
      <c r="G156" s="24">
        <v>109</v>
      </c>
      <c r="H156" s="6"/>
      <c r="I156" s="6"/>
      <c r="J156" s="7"/>
    </row>
    <row r="157" spans="1:12" x14ac:dyDescent="0.3">
      <c r="A157" s="25">
        <v>48002</v>
      </c>
      <c r="B157" s="26" t="s">
        <v>20</v>
      </c>
      <c r="C157" s="7">
        <v>18</v>
      </c>
      <c r="D157" s="7">
        <v>15</v>
      </c>
      <c r="E157" s="7">
        <v>12</v>
      </c>
      <c r="F157" s="7">
        <v>11</v>
      </c>
      <c r="G157" s="7"/>
      <c r="H157" s="6"/>
      <c r="I157" s="6"/>
      <c r="J157" s="7"/>
    </row>
    <row r="158" spans="1:12" x14ac:dyDescent="0.3">
      <c r="A158" s="25">
        <v>59001</v>
      </c>
      <c r="B158" s="26" t="s">
        <v>27</v>
      </c>
      <c r="C158" s="7">
        <v>187</v>
      </c>
      <c r="D158" s="7">
        <v>187</v>
      </c>
      <c r="E158" s="7">
        <v>186</v>
      </c>
      <c r="F158" s="7">
        <v>225</v>
      </c>
      <c r="G158" s="7"/>
      <c r="H158" s="6"/>
      <c r="I158" s="6"/>
      <c r="J158" s="7"/>
    </row>
    <row r="159" spans="1:12" x14ac:dyDescent="0.3">
      <c r="A159" s="25">
        <v>56001</v>
      </c>
      <c r="B159" s="26" t="s">
        <v>28</v>
      </c>
      <c r="C159" s="7">
        <v>75</v>
      </c>
      <c r="D159" s="7">
        <v>61</v>
      </c>
      <c r="E159" s="7">
        <v>45</v>
      </c>
      <c r="F159" s="7">
        <v>37</v>
      </c>
      <c r="G159" s="7"/>
      <c r="H159" s="6"/>
      <c r="I159" s="6"/>
      <c r="J159" s="7"/>
    </row>
    <row r="160" spans="1:12" x14ac:dyDescent="0.3">
      <c r="A160" s="25">
        <v>30002</v>
      </c>
      <c r="B160" s="26" t="s">
        <v>45</v>
      </c>
      <c r="C160" s="7">
        <v>179</v>
      </c>
      <c r="D160" s="7">
        <v>190</v>
      </c>
      <c r="E160" s="7">
        <v>185</v>
      </c>
      <c r="F160" s="7">
        <v>181</v>
      </c>
      <c r="G160" s="7">
        <v>180.13</v>
      </c>
      <c r="H160" s="6"/>
      <c r="I160" s="6"/>
      <c r="J160" s="7"/>
    </row>
    <row r="161" spans="1:10" x14ac:dyDescent="0.3">
      <c r="A161" s="25">
        <v>24003</v>
      </c>
      <c r="B161" s="26" t="s">
        <v>162</v>
      </c>
      <c r="C161" s="7">
        <v>342</v>
      </c>
      <c r="D161" s="7">
        <v>331</v>
      </c>
      <c r="E161" s="7">
        <v>333</v>
      </c>
      <c r="F161" s="7" t="s">
        <v>178</v>
      </c>
      <c r="G161" s="7"/>
      <c r="H161" s="6"/>
      <c r="I161" s="6"/>
      <c r="J161" s="7"/>
    </row>
    <row r="162" spans="1:10" x14ac:dyDescent="0.3">
      <c r="A162" s="25">
        <v>11002</v>
      </c>
      <c r="B162" s="26" t="s">
        <v>55</v>
      </c>
      <c r="C162" s="7">
        <v>87</v>
      </c>
      <c r="D162" s="7">
        <v>75</v>
      </c>
      <c r="E162" s="7"/>
      <c r="F162" s="7" t="s">
        <v>178</v>
      </c>
      <c r="G162" s="7"/>
      <c r="H162" s="6"/>
      <c r="I162" s="6"/>
      <c r="J162" s="7"/>
    </row>
    <row r="163" spans="1:10" x14ac:dyDescent="0.3">
      <c r="A163" s="25">
        <v>61004</v>
      </c>
      <c r="B163" s="26" t="s">
        <v>58</v>
      </c>
      <c r="C163" s="7">
        <v>67</v>
      </c>
      <c r="D163" s="7">
        <v>61</v>
      </c>
      <c r="E163" s="7">
        <v>50</v>
      </c>
      <c r="F163" s="7">
        <v>56</v>
      </c>
      <c r="G163" s="7">
        <v>52</v>
      </c>
      <c r="H163" s="6"/>
      <c r="I163" s="6"/>
      <c r="J163" s="7"/>
    </row>
    <row r="164" spans="1:10" x14ac:dyDescent="0.3">
      <c r="A164" s="25">
        <v>61005</v>
      </c>
      <c r="B164" s="26" t="s">
        <v>59</v>
      </c>
      <c r="C164" s="7">
        <v>22</v>
      </c>
      <c r="D164" s="7">
        <v>17</v>
      </c>
      <c r="E164" s="7">
        <v>13</v>
      </c>
      <c r="F164" s="7">
        <v>16</v>
      </c>
      <c r="G164" s="7">
        <v>15</v>
      </c>
      <c r="H164" s="6"/>
      <c r="I164" s="6"/>
      <c r="J164" s="7"/>
    </row>
    <row r="165" spans="1:10" x14ac:dyDescent="0.3">
      <c r="A165" s="27">
        <v>32001</v>
      </c>
      <c r="B165" s="28" t="s">
        <v>66</v>
      </c>
      <c r="C165" s="7">
        <v>71</v>
      </c>
      <c r="D165" s="7">
        <v>66</v>
      </c>
      <c r="E165" s="7">
        <v>49</v>
      </c>
      <c r="F165" s="7" t="s">
        <v>178</v>
      </c>
      <c r="G165" s="7"/>
      <c r="H165" s="6"/>
      <c r="I165" s="6"/>
      <c r="J165" s="7"/>
    </row>
    <row r="166" spans="1:10" ht="13.5" customHeight="1" x14ac:dyDescent="0.3">
      <c r="A166" s="25">
        <v>60002</v>
      </c>
      <c r="B166" s="26" t="s">
        <v>73</v>
      </c>
      <c r="C166" s="6">
        <v>153</v>
      </c>
      <c r="D166" s="6">
        <v>161</v>
      </c>
      <c r="E166" s="6">
        <v>160</v>
      </c>
      <c r="F166" s="6">
        <v>148</v>
      </c>
      <c r="G166" s="6">
        <v>141</v>
      </c>
      <c r="H166" s="6">
        <v>117.5</v>
      </c>
      <c r="I166" s="6">
        <v>102.81</v>
      </c>
      <c r="J166" s="7">
        <v>102.81</v>
      </c>
    </row>
    <row r="167" spans="1:10" x14ac:dyDescent="0.3">
      <c r="A167" s="25">
        <v>34001</v>
      </c>
      <c r="B167" s="26" t="s">
        <v>75</v>
      </c>
      <c r="C167" s="7">
        <v>261</v>
      </c>
      <c r="D167" s="7">
        <v>268</v>
      </c>
      <c r="E167" s="7">
        <v>297</v>
      </c>
      <c r="F167" s="7" t="s">
        <v>178</v>
      </c>
      <c r="G167" s="7"/>
      <c r="H167" s="6"/>
      <c r="I167" s="6"/>
      <c r="J167" s="7"/>
    </row>
    <row r="168" spans="1:10" x14ac:dyDescent="0.3">
      <c r="A168" s="25">
        <v>63002</v>
      </c>
      <c r="B168" s="26" t="s">
        <v>76</v>
      </c>
      <c r="C168" s="7">
        <v>189</v>
      </c>
      <c r="D168" s="7">
        <v>192</v>
      </c>
      <c r="E168" s="7"/>
      <c r="F168" s="7"/>
      <c r="G168" s="7"/>
      <c r="H168" s="6"/>
      <c r="I168" s="6"/>
      <c r="J168" s="7"/>
    </row>
    <row r="169" spans="1:10" x14ac:dyDescent="0.3">
      <c r="A169" s="25">
        <v>20002</v>
      </c>
      <c r="B169" s="26" t="s">
        <v>78</v>
      </c>
      <c r="C169" s="7">
        <v>86</v>
      </c>
      <c r="D169" s="7">
        <v>79.5</v>
      </c>
      <c r="E169" s="7">
        <v>75</v>
      </c>
      <c r="F169" s="7">
        <v>61</v>
      </c>
      <c r="G169" s="7"/>
      <c r="H169" s="6"/>
      <c r="I169" s="6"/>
      <c r="J169" s="7"/>
    </row>
    <row r="170" spans="1:10" x14ac:dyDescent="0.3">
      <c r="A170" s="25">
        <v>35001</v>
      </c>
      <c r="B170" s="26" t="s">
        <v>80</v>
      </c>
      <c r="C170" s="7">
        <v>321</v>
      </c>
      <c r="D170" s="7">
        <v>322</v>
      </c>
      <c r="E170" s="7"/>
      <c r="F170" s="7" t="s">
        <v>178</v>
      </c>
      <c r="G170" s="7"/>
      <c r="H170" s="6"/>
      <c r="I170" s="6"/>
      <c r="J170" s="7"/>
    </row>
    <row r="171" spans="1:10" x14ac:dyDescent="0.3">
      <c r="A171" s="25">
        <v>45002</v>
      </c>
      <c r="B171" s="26" t="s">
        <v>83</v>
      </c>
      <c r="C171" s="7">
        <v>218.2</v>
      </c>
      <c r="D171" s="7">
        <v>195.2</v>
      </c>
      <c r="E171" s="7">
        <v>201</v>
      </c>
      <c r="F171" s="7">
        <v>201</v>
      </c>
      <c r="G171" s="7">
        <v>196</v>
      </c>
      <c r="H171" s="6"/>
      <c r="I171" s="6"/>
      <c r="J171" s="7"/>
    </row>
    <row r="172" spans="1:10" x14ac:dyDescent="0.3">
      <c r="A172" s="25">
        <v>52002</v>
      </c>
      <c r="B172" s="26" t="s">
        <v>85</v>
      </c>
      <c r="C172" s="7">
        <v>338</v>
      </c>
      <c r="D172" s="7">
        <v>300.18</v>
      </c>
      <c r="E172" s="7">
        <v>295.32</v>
      </c>
      <c r="F172" s="7">
        <v>282.19</v>
      </c>
      <c r="G172" s="7"/>
      <c r="H172" s="6"/>
      <c r="I172" s="6"/>
      <c r="J172" s="7"/>
    </row>
    <row r="173" spans="1:10" x14ac:dyDescent="0.3">
      <c r="A173" s="25">
        <v>27002</v>
      </c>
      <c r="B173" s="26" t="s">
        <v>93</v>
      </c>
      <c r="C173" s="7">
        <v>56</v>
      </c>
      <c r="D173" s="7">
        <v>39</v>
      </c>
      <c r="E173" s="7"/>
      <c r="F173" s="7" t="s">
        <v>178</v>
      </c>
      <c r="G173" s="7"/>
      <c r="H173" s="6"/>
      <c r="I173" s="6"/>
      <c r="J173" s="7"/>
    </row>
    <row r="174" spans="1:10" x14ac:dyDescent="0.3">
      <c r="A174" s="25">
        <v>29003</v>
      </c>
      <c r="B174" s="26" t="s">
        <v>157</v>
      </c>
      <c r="C174" s="7">
        <v>512</v>
      </c>
      <c r="D174" s="7">
        <v>498.04</v>
      </c>
      <c r="E174" s="7">
        <v>496.03</v>
      </c>
      <c r="F174" s="7" t="s">
        <v>178</v>
      </c>
      <c r="G174" s="7"/>
      <c r="H174" s="6"/>
      <c r="I174" s="6"/>
      <c r="J174" s="7"/>
    </row>
    <row r="175" spans="1:10" x14ac:dyDescent="0.3">
      <c r="A175" s="25">
        <v>62003</v>
      </c>
      <c r="B175" s="26" t="s">
        <v>96</v>
      </c>
      <c r="C175" s="7">
        <v>615</v>
      </c>
      <c r="D175" s="7">
        <v>581</v>
      </c>
      <c r="E175" s="7">
        <v>574.71</v>
      </c>
      <c r="F175" s="7"/>
      <c r="G175" s="7"/>
      <c r="H175" s="6"/>
      <c r="I175" s="6"/>
      <c r="J175" s="7"/>
    </row>
    <row r="176" spans="1:10" x14ac:dyDescent="0.3">
      <c r="A176" s="25">
        <v>52003</v>
      </c>
      <c r="B176" s="26" t="s">
        <v>101</v>
      </c>
      <c r="C176" s="7">
        <v>1</v>
      </c>
      <c r="D176" s="7">
        <v>0</v>
      </c>
      <c r="E176" s="7">
        <v>0</v>
      </c>
      <c r="F176" s="7">
        <v>0</v>
      </c>
      <c r="G176" s="7"/>
      <c r="H176" s="6"/>
      <c r="I176" s="6"/>
      <c r="J176" s="7"/>
    </row>
    <row r="177" spans="1:11" x14ac:dyDescent="0.3">
      <c r="A177" s="25">
        <v>11003</v>
      </c>
      <c r="B177" s="26" t="s">
        <v>108</v>
      </c>
      <c r="C177" s="7">
        <v>428.35</v>
      </c>
      <c r="D177" s="7">
        <v>428.05</v>
      </c>
      <c r="E177" s="7"/>
      <c r="F177" s="7" t="s">
        <v>178</v>
      </c>
      <c r="G177" s="7"/>
      <c r="H177" s="6"/>
      <c r="I177" s="6"/>
      <c r="J177" s="7"/>
    </row>
    <row r="178" spans="1:11" x14ac:dyDescent="0.3">
      <c r="A178" s="25">
        <v>10002</v>
      </c>
      <c r="B178" s="26" t="s">
        <v>109</v>
      </c>
      <c r="C178" s="7">
        <v>78</v>
      </c>
      <c r="D178" s="7">
        <v>71</v>
      </c>
      <c r="E178" s="7">
        <v>54</v>
      </c>
      <c r="F178" s="7" t="s">
        <v>178</v>
      </c>
      <c r="G178" s="7" t="s">
        <v>178</v>
      </c>
      <c r="H178" s="6"/>
      <c r="I178" s="6"/>
      <c r="J178" s="7"/>
    </row>
    <row r="179" spans="1:11" x14ac:dyDescent="0.3">
      <c r="A179" s="25">
        <v>29002</v>
      </c>
      <c r="B179" s="26" t="s">
        <v>110</v>
      </c>
      <c r="C179" s="7">
        <v>19</v>
      </c>
      <c r="D179" s="7">
        <v>22</v>
      </c>
      <c r="E179" s="7">
        <v>10</v>
      </c>
      <c r="F179" s="7" t="s">
        <v>178</v>
      </c>
      <c r="G179" s="7"/>
      <c r="H179" s="6"/>
      <c r="I179" s="6"/>
      <c r="J179" s="7"/>
    </row>
    <row r="180" spans="1:11" x14ac:dyDescent="0.3">
      <c r="A180" s="25">
        <v>18002</v>
      </c>
      <c r="B180" s="26" t="s">
        <v>113</v>
      </c>
      <c r="C180" s="7">
        <v>134</v>
      </c>
      <c r="D180" s="7">
        <v>130.5</v>
      </c>
      <c r="E180" s="7">
        <v>127</v>
      </c>
      <c r="F180" s="7">
        <v>117</v>
      </c>
      <c r="G180" s="7">
        <v>67</v>
      </c>
      <c r="H180" s="6"/>
      <c r="I180" s="6"/>
      <c r="J180" s="7"/>
    </row>
    <row r="181" spans="1:11" x14ac:dyDescent="0.3">
      <c r="A181" s="25">
        <v>14003</v>
      </c>
      <c r="B181" s="26" t="s">
        <v>121</v>
      </c>
      <c r="C181" s="7">
        <v>110</v>
      </c>
      <c r="D181" s="7">
        <v>100</v>
      </c>
      <c r="E181" s="7">
        <v>87</v>
      </c>
      <c r="F181" s="7" t="s">
        <v>178</v>
      </c>
      <c r="G181" s="7"/>
      <c r="H181" s="6"/>
      <c r="I181" s="6"/>
      <c r="J181" s="7"/>
    </row>
    <row r="182" spans="1:11" x14ac:dyDescent="0.3">
      <c r="A182" s="25">
        <v>60005</v>
      </c>
      <c r="B182" s="26" t="s">
        <v>131</v>
      </c>
      <c r="C182" s="6">
        <v>272.76</v>
      </c>
      <c r="D182" s="6">
        <v>251.76</v>
      </c>
      <c r="E182" s="6">
        <v>257.13</v>
      </c>
      <c r="F182" s="6">
        <v>258</v>
      </c>
      <c r="G182" s="6">
        <v>264</v>
      </c>
      <c r="H182" s="6">
        <v>252</v>
      </c>
      <c r="I182" s="6">
        <v>277</v>
      </c>
      <c r="J182" s="7">
        <v>277</v>
      </c>
    </row>
    <row r="183" spans="1:11" x14ac:dyDescent="0.3">
      <c r="A183" s="25">
        <v>13002</v>
      </c>
      <c r="B183" s="26" t="s">
        <v>133</v>
      </c>
      <c r="C183" s="7">
        <v>146</v>
      </c>
      <c r="D183" s="7">
        <v>135</v>
      </c>
      <c r="E183" s="7"/>
      <c r="F183" s="7" t="s">
        <v>178</v>
      </c>
      <c r="G183" s="7"/>
      <c r="H183" s="6"/>
      <c r="I183" s="6"/>
      <c r="J183" s="7"/>
    </row>
    <row r="184" spans="1:11" x14ac:dyDescent="0.3">
      <c r="A184" s="25">
        <v>18004</v>
      </c>
      <c r="B184" s="26" t="s">
        <v>139</v>
      </c>
      <c r="C184" s="7">
        <v>498</v>
      </c>
      <c r="D184" s="7">
        <v>476</v>
      </c>
      <c r="E184" s="7">
        <v>461</v>
      </c>
      <c r="F184" s="7">
        <v>468</v>
      </c>
      <c r="G184" s="7">
        <v>487</v>
      </c>
      <c r="H184" s="6"/>
      <c r="I184" s="6"/>
      <c r="J184" s="7"/>
      <c r="K184" s="31"/>
    </row>
    <row r="185" spans="1:11" x14ac:dyDescent="0.3">
      <c r="A185" s="27">
        <v>47002</v>
      </c>
      <c r="B185" s="28" t="s">
        <v>147</v>
      </c>
      <c r="C185" s="7">
        <v>57</v>
      </c>
      <c r="D185" s="7">
        <v>66</v>
      </c>
      <c r="E185" s="7">
        <v>52</v>
      </c>
      <c r="F185" s="7">
        <v>47</v>
      </c>
      <c r="G185" s="7"/>
      <c r="H185" s="6"/>
      <c r="I185" s="6"/>
      <c r="J185" s="7"/>
      <c r="K185" s="31"/>
    </row>
    <row r="186" spans="1:11" x14ac:dyDescent="0.3">
      <c r="C186" s="7">
        <f>SUM(C2:C185)</f>
        <v>121382.02000000002</v>
      </c>
      <c r="D186" s="7">
        <f t="shared" ref="D186:J186" si="0">SUM(D2:D185)</f>
        <v>121574.16999999998</v>
      </c>
      <c r="E186" s="7">
        <f t="shared" si="0"/>
        <v>121338.31000000003</v>
      </c>
      <c r="F186" s="7">
        <f t="shared" si="0"/>
        <v>121553.03999999998</v>
      </c>
      <c r="G186" s="7">
        <f t="shared" si="0"/>
        <v>122779.48999999998</v>
      </c>
      <c r="H186" s="7">
        <f t="shared" si="0"/>
        <v>123924.56</v>
      </c>
      <c r="I186" s="7">
        <f t="shared" si="0"/>
        <v>249982.03000000003</v>
      </c>
      <c r="J186" s="7">
        <f t="shared" si="0"/>
        <v>125151.92000000001</v>
      </c>
    </row>
  </sheetData>
  <phoneticPr fontId="1" type="noConversion"/>
  <printOptions gridLines="1"/>
  <pageMargins left="0.22" right="0.5" top="0.87" bottom="0.45" header="0.26" footer="0.18"/>
  <pageSetup scale="85" orientation="landscape" r:id="rId1"/>
  <headerFooter alignWithMargins="0">
    <oddHeader>&amp;C&amp;"Gill Sans MT,Regular"&amp;12State Aid Fall Enrollment
Fall 2005 - Fall 2012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Sayer, Wynne Nafus</cp:lastModifiedBy>
  <cp:lastPrinted>2012-11-26T20:05:12Z</cp:lastPrinted>
  <dcterms:created xsi:type="dcterms:W3CDTF">1998-01-08T20:43:34Z</dcterms:created>
  <dcterms:modified xsi:type="dcterms:W3CDTF">2013-06-06T15:21:57Z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-39203367</vt:i4>
  </property>
  <property fmtid="{D5CDD505-2E9C-101B-9397-08002B2CF9AE}" pid="3" name="_EmailSubject">
    <vt:lpwstr>GFFY05</vt:lpwstr>
  </property>
  <property fmtid="{D5CDD505-2E9C-101B-9397-08002B2CF9AE}" pid="4" name="_AuthorEmail">
    <vt:lpwstr>jbj@wcenet.com</vt:lpwstr>
  </property>
  <property fmtid="{D5CDD505-2E9C-101B-9397-08002B2CF9AE}" pid="5" name="_AuthorEmailDisplayName">
    <vt:lpwstr>jbj</vt:lpwstr>
  </property>
  <property fmtid="{D5CDD505-2E9C-101B-9397-08002B2CF9AE}" pid="6" name="_PreviousAdHocReviewCycleID">
    <vt:i4>116068773</vt:i4>
  </property>
  <property fmtid="{D5CDD505-2E9C-101B-9397-08002B2CF9AE}" pid="7" name="_ReviewingToolsShownOnce">
    <vt:lpwstr/>
  </property>
</Properties>
</file>