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0" windowWidth="21075" windowHeight="12075"/>
  </bookViews>
  <sheets>
    <sheet name="Student Counts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'Student Counts'!$A$1:$G$154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'Student Counts'!$A$1:$G$156</definedName>
    <definedName name="_xlnm.Print_Titles" localSheetId="0">'Student Counts'!$A:$B,'Student Counts'!$1:$1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E154" i="1" l="1"/>
  <c r="F156" i="1"/>
  <c r="G156" i="1"/>
  <c r="F132" i="1"/>
  <c r="F40" i="1"/>
  <c r="F57" i="1"/>
  <c r="F100" i="1"/>
  <c r="F33" i="1"/>
  <c r="F12" i="1"/>
  <c r="F136" i="1"/>
  <c r="F91" i="1"/>
  <c r="F25" i="1"/>
  <c r="F30" i="1"/>
  <c r="F3" i="1"/>
  <c r="F114" i="1"/>
  <c r="F117" i="1"/>
  <c r="F152" i="1"/>
  <c r="G152" i="1" s="1"/>
  <c r="F149" i="1"/>
  <c r="G149" i="1" s="1"/>
  <c r="F129" i="1"/>
  <c r="F115" i="1"/>
  <c r="F123" i="1"/>
  <c r="F73" i="1"/>
  <c r="F58" i="1"/>
  <c r="F86" i="1"/>
  <c r="F138" i="1"/>
  <c r="F113" i="1"/>
  <c r="F70" i="1"/>
  <c r="F29" i="1"/>
  <c r="F145" i="1"/>
  <c r="F121" i="1"/>
  <c r="F35" i="1"/>
  <c r="F9" i="1"/>
  <c r="F147" i="1"/>
  <c r="F95" i="1"/>
  <c r="G84" i="1"/>
  <c r="F144" i="1"/>
  <c r="F81" i="1"/>
  <c r="F133" i="1"/>
  <c r="F96" i="1"/>
  <c r="F110" i="1"/>
  <c r="G18" i="1"/>
  <c r="F64" i="1"/>
  <c r="F98" i="1"/>
  <c r="F47" i="1"/>
  <c r="F62" i="1"/>
  <c r="F60" i="1"/>
  <c r="F97" i="1"/>
  <c r="F13" i="1"/>
  <c r="F106" i="1"/>
  <c r="F42" i="1"/>
  <c r="F77" i="1"/>
  <c r="F16" i="1"/>
  <c r="F7" i="1"/>
  <c r="F41" i="1"/>
  <c r="G143" i="1"/>
  <c r="F141" i="1"/>
  <c r="F99" i="1"/>
  <c r="F44" i="1"/>
  <c r="F124" i="1"/>
  <c r="F93" i="1"/>
  <c r="F140" i="1"/>
  <c r="F53" i="1"/>
  <c r="F5" i="1"/>
  <c r="F104" i="1"/>
  <c r="F82" i="1"/>
  <c r="F139" i="1"/>
  <c r="F2" i="1"/>
  <c r="F122" i="1"/>
  <c r="F20" i="1"/>
  <c r="G20" i="1" s="1"/>
  <c r="F15" i="1"/>
  <c r="F11" i="1"/>
  <c r="G11" i="1" s="1"/>
  <c r="F151" i="1"/>
  <c r="F76" i="1"/>
  <c r="F128" i="1"/>
  <c r="G73" i="1"/>
  <c r="G115" i="1"/>
  <c r="G114" i="1"/>
  <c r="G3" i="1"/>
  <c r="G30" i="1"/>
  <c r="G57" i="1"/>
  <c r="G40" i="1"/>
  <c r="G132" i="1"/>
  <c r="F111" i="1"/>
  <c r="G111" i="1" s="1"/>
  <c r="F146" i="1"/>
  <c r="G146" i="1" s="1"/>
  <c r="F79" i="1"/>
  <c r="F8" i="1"/>
  <c r="G8" i="1" s="1"/>
  <c r="G15" i="1"/>
  <c r="F118" i="1"/>
  <c r="G118" i="1"/>
  <c r="F46" i="1"/>
  <c r="G46" i="1" s="1"/>
  <c r="G122" i="1"/>
  <c r="F36" i="1"/>
  <c r="G36" i="1"/>
  <c r="F54" i="1"/>
  <c r="G54" i="1"/>
  <c r="G139" i="1"/>
  <c r="F61" i="1"/>
  <c r="G61" i="1" s="1"/>
  <c r="F26" i="1"/>
  <c r="G26" i="1" s="1"/>
  <c r="F10" i="1"/>
  <c r="F68" i="1"/>
  <c r="G68" i="1"/>
  <c r="F137" i="1"/>
  <c r="F112" i="1"/>
  <c r="F28" i="1"/>
  <c r="G28" i="1"/>
  <c r="F148" i="1"/>
  <c r="G148" i="1"/>
  <c r="F135" i="1"/>
  <c r="G135" i="1"/>
  <c r="F78" i="1"/>
  <c r="G78" i="1"/>
  <c r="F67" i="1"/>
  <c r="F142" i="1"/>
  <c r="G142" i="1" s="1"/>
  <c r="G93" i="1"/>
  <c r="F94" i="1"/>
  <c r="G94" i="1" s="1"/>
  <c r="G124" i="1"/>
  <c r="F32" i="1"/>
  <c r="G32" i="1" s="1"/>
  <c r="G44" i="1"/>
  <c r="F48" i="1"/>
  <c r="G48" i="1"/>
  <c r="G95" i="1"/>
  <c r="G147" i="1"/>
  <c r="G9" i="1"/>
  <c r="G35" i="1"/>
  <c r="G121" i="1"/>
  <c r="G145" i="1"/>
  <c r="G29" i="1"/>
  <c r="G70" i="1"/>
  <c r="G113" i="1"/>
  <c r="G58" i="1"/>
  <c r="G123" i="1"/>
  <c r="G129" i="1"/>
  <c r="G99" i="1"/>
  <c r="F102" i="1"/>
  <c r="G102" i="1" s="1"/>
  <c r="G141" i="1"/>
  <c r="F37" i="1"/>
  <c r="F131" i="1"/>
  <c r="G131" i="1" s="1"/>
  <c r="F31" i="1"/>
  <c r="F43" i="1"/>
  <c r="G43" i="1"/>
  <c r="F72" i="1"/>
  <c r="F51" i="1"/>
  <c r="G51" i="1" s="1"/>
  <c r="F59" i="1"/>
  <c r="F21" i="1"/>
  <c r="G21" i="1" s="1"/>
  <c r="F125" i="1"/>
  <c r="F24" i="1"/>
  <c r="G24" i="1" s="1"/>
  <c r="F63" i="1"/>
  <c r="F65" i="1"/>
  <c r="G65" i="1"/>
  <c r="G110" i="1"/>
  <c r="F55" i="1"/>
  <c r="G55" i="1" s="1"/>
  <c r="G96" i="1"/>
  <c r="F109" i="1"/>
  <c r="G109" i="1" s="1"/>
  <c r="G133" i="1"/>
  <c r="F69" i="1"/>
  <c r="G69" i="1" s="1"/>
  <c r="G81" i="1"/>
  <c r="F80" i="1"/>
  <c r="G80" i="1"/>
  <c r="F6" i="1"/>
  <c r="G6" i="1"/>
  <c r="F34" i="1"/>
  <c r="G34" i="1"/>
  <c r="F83" i="1"/>
  <c r="G83" i="1"/>
  <c r="F27" i="1"/>
  <c r="G27" i="1"/>
  <c r="F90" i="1"/>
  <c r="G90" i="1"/>
  <c r="F116" i="1"/>
  <c r="G116" i="1"/>
  <c r="F107" i="1"/>
  <c r="G107" i="1"/>
  <c r="F85" i="1"/>
  <c r="G85" i="1"/>
  <c r="F126" i="1"/>
  <c r="G126" i="1"/>
  <c r="F23" i="1"/>
  <c r="G23" i="1"/>
  <c r="F66" i="1"/>
  <c r="G66" i="1"/>
  <c r="F87" i="1"/>
  <c r="G87" i="1"/>
  <c r="F130" i="1"/>
  <c r="G130" i="1"/>
  <c r="F89" i="1"/>
  <c r="G89" i="1"/>
  <c r="F22" i="1"/>
  <c r="G22" i="1"/>
  <c r="F101" i="1"/>
  <c r="G101" i="1"/>
  <c r="F92" i="1"/>
  <c r="G92" i="1"/>
  <c r="F49" i="1"/>
  <c r="G49" i="1"/>
  <c r="F88" i="1"/>
  <c r="G88" i="1"/>
  <c r="F19" i="1"/>
  <c r="G19" i="1"/>
  <c r="F50" i="1"/>
  <c r="G50" i="1"/>
  <c r="F74" i="1"/>
  <c r="G74" i="1"/>
  <c r="F17" i="1"/>
  <c r="G17" i="1"/>
  <c r="F56" i="1"/>
  <c r="G56" i="1"/>
  <c r="F134" i="1"/>
  <c r="G134" i="1"/>
  <c r="F52" i="1"/>
  <c r="G52" i="1"/>
  <c r="F39" i="1"/>
  <c r="G39" i="1"/>
  <c r="F103" i="1"/>
  <c r="G103" i="1"/>
  <c r="F14" i="1"/>
  <c r="F38" i="1"/>
  <c r="G38" i="1" s="1"/>
  <c r="F71" i="1"/>
  <c r="G71" i="1" s="1"/>
  <c r="F105" i="1"/>
  <c r="F127" i="1"/>
  <c r="G127" i="1"/>
  <c r="F150" i="1"/>
  <c r="G150" i="1"/>
  <c r="F75" i="1"/>
  <c r="F108" i="1"/>
  <c r="F4" i="1"/>
  <c r="F45" i="1"/>
  <c r="F119" i="1"/>
  <c r="F153" i="1"/>
  <c r="G153" i="1" s="1"/>
  <c r="F120" i="1"/>
  <c r="G120" i="1" s="1"/>
  <c r="G128" i="1"/>
  <c r="G76" i="1"/>
  <c r="G79" i="1"/>
  <c r="G151" i="1"/>
  <c r="G82" i="1"/>
  <c r="G10" i="1"/>
  <c r="G104" i="1"/>
  <c r="G5" i="1"/>
  <c r="G137" i="1"/>
  <c r="D154" i="1"/>
  <c r="G37" i="1"/>
  <c r="G41" i="1"/>
  <c r="G7" i="1"/>
  <c r="G31" i="1"/>
  <c r="G16" i="1"/>
  <c r="G77" i="1"/>
  <c r="G64" i="1"/>
  <c r="G144" i="1"/>
  <c r="G112" i="1"/>
  <c r="G53" i="1"/>
  <c r="G67" i="1"/>
  <c r="G140" i="1"/>
  <c r="G42" i="1"/>
  <c r="G72" i="1"/>
  <c r="G106" i="1"/>
  <c r="G13" i="1"/>
  <c r="G59" i="1"/>
  <c r="G97" i="1"/>
  <c r="G60" i="1"/>
  <c r="G125" i="1"/>
  <c r="G62" i="1"/>
  <c r="G47" i="1"/>
  <c r="G63" i="1"/>
  <c r="G98" i="1"/>
  <c r="G138" i="1"/>
  <c r="G14" i="1"/>
  <c r="G86" i="1"/>
  <c r="G117" i="1"/>
  <c r="G105" i="1"/>
  <c r="G25" i="1"/>
  <c r="G75" i="1"/>
  <c r="G91" i="1"/>
  <c r="G108" i="1"/>
  <c r="G136" i="1"/>
  <c r="G4" i="1"/>
  <c r="G12" i="1"/>
  <c r="G45" i="1"/>
  <c r="G33" i="1"/>
  <c r="G119" i="1"/>
  <c r="G100" i="1"/>
  <c r="F154" i="1"/>
  <c r="G2" i="1"/>
  <c r="G154" i="1" l="1"/>
</calcChain>
</file>

<file path=xl/sharedStrings.xml><?xml version="1.0" encoding="utf-8"?>
<sst xmlns="http://schemas.openxmlformats.org/spreadsheetml/2006/main" count="160" uniqueCount="160">
  <si>
    <t>District No.</t>
  </si>
  <si>
    <t>District</t>
  </si>
  <si>
    <t>2009 State Aid Fall Enrollment</t>
  </si>
  <si>
    <t>2010 State Aid Fall Enrollment</t>
  </si>
  <si>
    <t>2011 State Aid Fall Enrollment</t>
  </si>
  <si>
    <t>Plankinton 01-1</t>
  </si>
  <si>
    <t>Stickney 01-2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</si>
  <si>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</si>
  <si>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</si>
  <si>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</si>
  <si>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</si>
  <si>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</si>
  <si>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</si>
  <si>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</si>
  <si>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</si>
  <si>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</si>
  <si>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</si>
  <si>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</si>
  <si>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</si>
  <si>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</si>
  <si>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</si>
  <si>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</si>
  <si>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</si>
  <si>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</si>
  <si>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</si>
  <si>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</si>
  <si>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</si>
  <si>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</si>
  <si>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</si>
  <si>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</si>
  <si>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</si>
  <si>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</si>
  <si>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</si>
  <si>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</si>
  <si>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</si>
  <si>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</si>
  <si>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</si>
  <si>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</si>
  <si>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</si>
  <si>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</si>
  <si>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</si>
  <si>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</si>
  <si>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</si>
  <si>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</si>
  <si>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</si>
  <si>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</si>
  <si>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</si>
  <si>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</si>
  <si>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</si>
  <si>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</si>
  <si>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</si>
  <si>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</si>
  <si>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</si>
  <si>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 21-2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</si>
  <si>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</si>
  <si>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</si>
  <si>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</si>
  <si>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</si>
  <si>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</si>
  <si>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</si>
  <si>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</si>
  <si>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Big Stone City 25-1</t>
  </si>
  <si>
    <t>Grant-Deuel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</si>
  <si>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</si>
  <si>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</si>
  <si>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</si>
  <si>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</si>
  <si>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</si>
  <si>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</si>
  <si>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</si>
  <si>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</si>
  <si>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</si>
  <si>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</si>
  <si>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 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</si>
  <si>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</si>
  <si>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</si>
  <si>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</si>
  <si>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</si>
  <si>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</si>
  <si>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</si>
  <si>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</si>
  <si>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</si>
  <si>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</si>
  <si>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</si>
  <si>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</si>
  <si>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</si>
  <si>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</si>
  <si>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</si>
  <si>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</si>
  <si>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</si>
  <si>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</si>
  <si>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</si>
  <si>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</si>
  <si>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</si>
  <si>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</si>
  <si>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</si>
  <si>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</si>
  <si>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</si>
  <si>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</si>
  <si>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</si>
  <si>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</si>
  <si>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</si>
  <si>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</si>
  <si>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</si>
  <si>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</si>
  <si>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</si>
  <si>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</si>
  <si>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</si>
  <si>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</si>
  <si>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</si>
  <si>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</si>
  <si>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</si>
  <si>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</si>
  <si>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</si>
  <si>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</si>
  <si>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</si>
  <si>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</si>
  <si>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</si>
  <si>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</si>
  <si>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</si>
  <si>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</si>
  <si>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</si>
  <si>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</si>
  <si>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</si>
  <si>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</si>
  <si>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</si>
  <si>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</si>
  <si>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</si>
  <si>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</si>
  <si>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</si>
  <si>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</si>
  <si>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</si>
  <si>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</si>
  <si>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</si>
  <si>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</si>
  <si>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</si>
  <si>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</si>
  <si>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</si>
  <si>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</si>
  <si>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</si>
  <si>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</si>
  <si>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</si>
  <si>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Hurley 60-2</t>
  </si>
  <si>
    <t>Marion 60-3</t>
  </si>
  <si>
    <t>Parker 60-4</t>
  </si>
  <si>
    <t>Viborg 60-5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</si>
  <si>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</si>
  <si>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</si>
  <si>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</si>
  <si>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</si>
  <si>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</si>
  <si>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</si>
  <si>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</si>
  <si>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</si>
  <si>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</si>
  <si>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Shannon County 65-1</t>
  </si>
  <si>
    <t>Todd County 66-1</t>
  </si>
  <si>
    <t>L-D Career &amp; Tech Ed.</t>
  </si>
  <si>
    <t>Average of 2009 and 2010</t>
  </si>
  <si>
    <t>Greater of Average or Fall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</si>
</sst>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" x14ac:knownFonts="1">
    <font>
      <sz val="10"/>
      <name val="Arial"/>
    </font>
    <font>
      <sz val="10"/>
      <color indexed="12"/>
      <name val="Gill Sans MT"/>
      <family val="2"/>
    </font>
    <font>
      <sz val="10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1" xfId="0" quotePrefix="1" applyNumberFormat="1" applyFont="1" applyFill="1" applyBorder="1" applyAlignment="1">
      <alignment horizontal="center" wrapText="1"/>
    </xf>
    <xf numFmtId="0" fontId="2" fillId="0" borderId="0" xfId="0" applyFont="1" applyFill="1" applyBorder="1" applyAlignment="1"/>
    <xf numFmtId="0" fontId="2" fillId="0" borderId="5" xfId="0" applyFont="1" applyFill="1" applyBorder="1" applyAlignment="1">
      <alignment horizontal="left"/>
    </xf>
    <xf numFmtId="4" fontId="2" fillId="0" borderId="5" xfId="0" applyNumberFormat="1" applyFont="1" applyFill="1" applyBorder="1"/>
    <xf numFmtId="0" fontId="2" fillId="0" borderId="0" xfId="0" applyFont="1" applyFill="1" applyBorder="1"/>
    <xf numFmtId="0" fontId="2" fillId="3" borderId="5" xfId="0" applyFont="1" applyFill="1" applyBorder="1" applyAlignment="1">
      <alignment horizontal="left"/>
    </xf>
    <xf numFmtId="4" fontId="2" fillId="3" borderId="5" xfId="0" applyNumberFormat="1" applyFont="1" applyFill="1" applyBorder="1"/>
    <xf numFmtId="0" fontId="2" fillId="0" borderId="5" xfId="0" applyNumberFormat="1" applyFont="1" applyFill="1" applyBorder="1" applyAlignment="1">
      <alignment horizontal="left"/>
    </xf>
    <xf numFmtId="3" fontId="2" fillId="0" borderId="5" xfId="0" applyNumberFormat="1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4" fontId="2" fillId="0" borderId="0" xfId="0" applyNumberFormat="1" applyFont="1" applyFill="1" applyBorder="1"/>
    <xf numFmtId="4" fontId="2" fillId="0" borderId="2" xfId="0" applyNumberFormat="1" applyFont="1" applyFill="1" applyBorder="1"/>
    <xf numFmtId="3" fontId="2" fillId="0" borderId="3" xfId="0" applyNumberFormat="1" applyFont="1" applyFill="1" applyBorder="1" applyAlignment="1">
      <alignment horizontal="left" wrapText="1"/>
    </xf>
    <xf numFmtId="3" fontId="2" fillId="0" borderId="4" xfId="0" applyNumberFormat="1" applyFont="1" applyFill="1" applyBorder="1" applyAlignment="1">
      <alignment horizontal="left" wrapText="1"/>
    </xf>
    <xf numFmtId="4" fontId="2" fillId="0" borderId="4" xfId="0" applyNumberFormat="1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AID/HISTORIC/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6"/>
  <sheetViews>
    <sheetView tabSelected="1" workbookViewId="0">
      <pane xSplit="2" ySplit="1" topLeftCell="C2" activePane="bottomRight" state="frozen"/>
      <selection pane="topRight" activeCell="C1" sqref="C1"/>
      <selection pane="bottomLeft" activeCell="A4" sqref="A4"/>
      <selection pane="bottomRight" activeCell="C2" sqref="C2"/>
    </sheetView>
  </sheetViews>
  <sheetFormatPr defaultRowHeight="15" x14ac:dyDescent="0.3"/>
  <cols>
    <col min="1" max="1" width="6.85546875" style="20" bestFit="1" customWidth="1"/>
    <col min="2" max="2" width="22.140625" style="20" bestFit="1" customWidth="1"/>
    <col min="3" max="6" width="14.7109375" style="8" customWidth="1"/>
    <col min="7" max="7" width="15.7109375" style="8" customWidth="1"/>
    <col min="8" max="16384" width="9.140625" style="8"/>
  </cols>
  <sheetData>
    <row r="1" spans="1:7" s="5" customFormat="1" ht="45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3" t="s">
        <v>158</v>
      </c>
      <c r="G1" s="3" t="s">
        <v>159</v>
      </c>
    </row>
    <row r="2" spans="1:7" x14ac:dyDescent="0.3">
      <c r="A2" s="6">
        <v>6001</v>
      </c>
      <c r="B2" s="6" t="s">
        <v>19</v>
      </c>
      <c r="C2" s="7">
        <v>3874.71</v>
      </c>
      <c r="D2" s="7">
        <v>3971.28</v>
      </c>
      <c r="E2" s="7">
        <v>3976.6</v>
      </c>
      <c r="F2" s="7">
        <f t="shared" ref="F2:F17" si="0">(C2+D2)/2</f>
        <v>3922.9949999999999</v>
      </c>
      <c r="G2" s="7">
        <f t="shared" ref="G2:G33" si="1">IF(E2&lt;F2,F2,E2)</f>
        <v>3976.6</v>
      </c>
    </row>
    <row r="3" spans="1:7" ht="13.5" customHeight="1" x14ac:dyDescent="0.3">
      <c r="A3" s="6">
        <v>58003</v>
      </c>
      <c r="B3" s="6" t="s">
        <v>138</v>
      </c>
      <c r="C3" s="7">
        <v>274</v>
      </c>
      <c r="D3" s="7">
        <v>285</v>
      </c>
      <c r="E3" s="7">
        <v>288</v>
      </c>
      <c r="F3" s="7">
        <f t="shared" si="0"/>
        <v>279.5</v>
      </c>
      <c r="G3" s="7">
        <f t="shared" si="1"/>
        <v>288</v>
      </c>
    </row>
    <row r="4" spans="1:7" ht="13.5" customHeight="1" x14ac:dyDescent="0.3">
      <c r="A4" s="6">
        <v>61001</v>
      </c>
      <c r="B4" s="6" t="s">
        <v>146</v>
      </c>
      <c r="C4" s="7">
        <v>281.2</v>
      </c>
      <c r="D4" s="7">
        <v>305.51</v>
      </c>
      <c r="E4" s="7">
        <v>299.51</v>
      </c>
      <c r="F4" s="7">
        <f t="shared" si="0"/>
        <v>293.35500000000002</v>
      </c>
      <c r="G4" s="7">
        <f t="shared" si="1"/>
        <v>299.51</v>
      </c>
    </row>
    <row r="5" spans="1:7" ht="13.5" customHeight="1" x14ac:dyDescent="0.3">
      <c r="A5" s="6">
        <v>11001</v>
      </c>
      <c r="B5" s="6" t="s">
        <v>28</v>
      </c>
      <c r="C5" s="7">
        <v>387</v>
      </c>
      <c r="D5" s="7">
        <v>406</v>
      </c>
      <c r="E5" s="7">
        <v>381</v>
      </c>
      <c r="F5" s="7">
        <f t="shared" si="0"/>
        <v>396.5</v>
      </c>
      <c r="G5" s="7">
        <f t="shared" si="1"/>
        <v>396.5</v>
      </c>
    </row>
    <row r="6" spans="1:7" ht="13.5" customHeight="1" x14ac:dyDescent="0.3">
      <c r="A6" s="6">
        <v>38001</v>
      </c>
      <c r="B6" s="6" t="s">
        <v>84</v>
      </c>
      <c r="C6" s="7">
        <v>300</v>
      </c>
      <c r="D6" s="7">
        <v>288</v>
      </c>
      <c r="E6" s="7">
        <v>297</v>
      </c>
      <c r="F6" s="7">
        <f t="shared" si="0"/>
        <v>294</v>
      </c>
      <c r="G6" s="7">
        <f t="shared" si="1"/>
        <v>297</v>
      </c>
    </row>
    <row r="7" spans="1:7" ht="13.5" customHeight="1" x14ac:dyDescent="0.3">
      <c r="A7" s="6">
        <v>21001</v>
      </c>
      <c r="B7" s="6" t="s">
        <v>52</v>
      </c>
      <c r="C7" s="7">
        <v>174</v>
      </c>
      <c r="D7" s="7">
        <v>166</v>
      </c>
      <c r="E7" s="7">
        <v>170</v>
      </c>
      <c r="F7" s="7">
        <f t="shared" si="0"/>
        <v>170</v>
      </c>
      <c r="G7" s="7">
        <f t="shared" si="1"/>
        <v>170</v>
      </c>
    </row>
    <row r="8" spans="1:7" ht="13.5" customHeight="1" x14ac:dyDescent="0.3">
      <c r="A8" s="6">
        <v>4001</v>
      </c>
      <c r="B8" s="6" t="s">
        <v>12</v>
      </c>
      <c r="C8" s="7">
        <v>235.5</v>
      </c>
      <c r="D8" s="7">
        <v>247</v>
      </c>
      <c r="E8" s="7">
        <v>251.51</v>
      </c>
      <c r="F8" s="7">
        <f t="shared" si="0"/>
        <v>241.25</v>
      </c>
      <c r="G8" s="7">
        <f t="shared" si="1"/>
        <v>251.51</v>
      </c>
    </row>
    <row r="9" spans="1:7" ht="13.5" customHeight="1" x14ac:dyDescent="0.3">
      <c r="A9" s="6">
        <v>49001</v>
      </c>
      <c r="B9" s="6" t="s">
        <v>109</v>
      </c>
      <c r="C9" s="7">
        <v>431</v>
      </c>
      <c r="D9" s="7">
        <v>405</v>
      </c>
      <c r="E9" s="7">
        <v>411.87</v>
      </c>
      <c r="F9" s="7">
        <f t="shared" si="0"/>
        <v>418</v>
      </c>
      <c r="G9" s="7">
        <f t="shared" si="1"/>
        <v>418</v>
      </c>
    </row>
    <row r="10" spans="1:7" ht="13.5" customHeight="1" x14ac:dyDescent="0.3">
      <c r="A10" s="6">
        <v>9001</v>
      </c>
      <c r="B10" s="6" t="s">
        <v>25</v>
      </c>
      <c r="C10" s="7">
        <v>1352.13</v>
      </c>
      <c r="D10" s="7">
        <v>1349.71</v>
      </c>
      <c r="E10" s="7">
        <v>1364.56</v>
      </c>
      <c r="F10" s="7">
        <f t="shared" si="0"/>
        <v>1350.92</v>
      </c>
      <c r="G10" s="7">
        <f t="shared" si="1"/>
        <v>1364.56</v>
      </c>
    </row>
    <row r="11" spans="1:7" ht="13.5" customHeight="1" x14ac:dyDescent="0.3">
      <c r="A11" s="6">
        <v>3001</v>
      </c>
      <c r="B11" s="6" t="s">
        <v>11</v>
      </c>
      <c r="C11" s="7">
        <v>572</v>
      </c>
      <c r="D11" s="7">
        <v>519</v>
      </c>
      <c r="E11" s="7">
        <v>521</v>
      </c>
      <c r="F11" s="7">
        <f t="shared" si="0"/>
        <v>545.5</v>
      </c>
      <c r="G11" s="7">
        <f t="shared" si="1"/>
        <v>545.5</v>
      </c>
    </row>
    <row r="12" spans="1:7" ht="13.5" customHeight="1" x14ac:dyDescent="0.3">
      <c r="A12" s="6">
        <v>61002</v>
      </c>
      <c r="B12" s="6" t="s">
        <v>147</v>
      </c>
      <c r="C12" s="7">
        <v>633.22</v>
      </c>
      <c r="D12" s="7">
        <v>643.98</v>
      </c>
      <c r="E12" s="7">
        <v>638.96</v>
      </c>
      <c r="F12" s="7">
        <f t="shared" si="0"/>
        <v>638.6</v>
      </c>
      <c r="G12" s="7">
        <f t="shared" si="1"/>
        <v>638.96</v>
      </c>
    </row>
    <row r="13" spans="1:7" ht="13.5" customHeight="1" x14ac:dyDescent="0.3">
      <c r="A13" s="6">
        <v>25001</v>
      </c>
      <c r="B13" s="6" t="s">
        <v>61</v>
      </c>
      <c r="C13" s="7">
        <v>117</v>
      </c>
      <c r="D13" s="7">
        <v>119</v>
      </c>
      <c r="E13" s="7">
        <v>121</v>
      </c>
      <c r="F13" s="7">
        <f t="shared" si="0"/>
        <v>118</v>
      </c>
      <c r="G13" s="7">
        <f t="shared" si="1"/>
        <v>121</v>
      </c>
    </row>
    <row r="14" spans="1:7" ht="13.5" customHeight="1" x14ac:dyDescent="0.3">
      <c r="A14" s="6">
        <v>52001</v>
      </c>
      <c r="B14" s="6" t="s">
        <v>123</v>
      </c>
      <c r="C14" s="7">
        <v>131</v>
      </c>
      <c r="D14" s="7">
        <v>133.13999999999999</v>
      </c>
      <c r="E14" s="7">
        <v>143</v>
      </c>
      <c r="F14" s="7">
        <f t="shared" si="0"/>
        <v>132.07</v>
      </c>
      <c r="G14" s="7">
        <f t="shared" si="1"/>
        <v>143</v>
      </c>
    </row>
    <row r="15" spans="1:7" ht="13.5" customHeight="1" x14ac:dyDescent="0.3">
      <c r="A15" s="6">
        <v>4002</v>
      </c>
      <c r="B15" s="6" t="s">
        <v>13</v>
      </c>
      <c r="C15" s="7">
        <v>575</v>
      </c>
      <c r="D15" s="7">
        <v>565</v>
      </c>
      <c r="E15" s="7">
        <v>535</v>
      </c>
      <c r="F15" s="7">
        <f t="shared" si="0"/>
        <v>570</v>
      </c>
      <c r="G15" s="7">
        <f t="shared" si="1"/>
        <v>570</v>
      </c>
    </row>
    <row r="16" spans="1:7" ht="13.5" customHeight="1" x14ac:dyDescent="0.3">
      <c r="A16" s="6">
        <v>22001</v>
      </c>
      <c r="B16" s="6" t="s">
        <v>54</v>
      </c>
      <c r="C16" s="7">
        <v>130</v>
      </c>
      <c r="D16" s="7">
        <v>136</v>
      </c>
      <c r="E16" s="7">
        <v>147</v>
      </c>
      <c r="F16" s="7">
        <f t="shared" si="0"/>
        <v>133</v>
      </c>
      <c r="G16" s="7">
        <f t="shared" si="1"/>
        <v>147</v>
      </c>
    </row>
    <row r="17" spans="1:7" ht="13.5" customHeight="1" x14ac:dyDescent="0.3">
      <c r="A17" s="6">
        <v>49002</v>
      </c>
      <c r="B17" s="6" t="s">
        <v>110</v>
      </c>
      <c r="C17" s="7">
        <v>3227.43</v>
      </c>
      <c r="D17" s="7">
        <v>3297</v>
      </c>
      <c r="E17" s="7">
        <v>3372.94</v>
      </c>
      <c r="F17" s="7">
        <f t="shared" si="0"/>
        <v>3262.2150000000001</v>
      </c>
      <c r="G17" s="7">
        <f t="shared" si="1"/>
        <v>3372.94</v>
      </c>
    </row>
    <row r="18" spans="1:7" ht="13.5" customHeight="1" x14ac:dyDescent="0.3">
      <c r="A18" s="9">
        <v>30003</v>
      </c>
      <c r="B18" s="9" t="s">
        <v>73</v>
      </c>
      <c r="C18" s="10"/>
      <c r="D18" s="10">
        <v>300</v>
      </c>
      <c r="E18" s="10">
        <v>309</v>
      </c>
      <c r="F18" s="10"/>
      <c r="G18" s="10">
        <f t="shared" si="1"/>
        <v>309</v>
      </c>
    </row>
    <row r="19" spans="1:7" ht="13.5" customHeight="1" x14ac:dyDescent="0.3">
      <c r="A19" s="6">
        <v>45004</v>
      </c>
      <c r="B19" s="6" t="s">
        <v>103</v>
      </c>
      <c r="C19" s="7">
        <v>507.2</v>
      </c>
      <c r="D19" s="7">
        <v>500</v>
      </c>
      <c r="E19" s="7">
        <v>494.15</v>
      </c>
      <c r="F19" s="7">
        <f t="shared" ref="F19:F50" si="2">(C19+D19)/2</f>
        <v>503.6</v>
      </c>
      <c r="G19" s="7">
        <f t="shared" si="1"/>
        <v>503.6</v>
      </c>
    </row>
    <row r="20" spans="1:7" ht="13.5" customHeight="1" x14ac:dyDescent="0.3">
      <c r="A20" s="6">
        <v>5001</v>
      </c>
      <c r="B20" s="6" t="s">
        <v>15</v>
      </c>
      <c r="C20" s="7">
        <v>2796.03</v>
      </c>
      <c r="D20" s="7">
        <v>2848.79</v>
      </c>
      <c r="E20" s="7">
        <v>2929.1</v>
      </c>
      <c r="F20" s="7">
        <f t="shared" si="2"/>
        <v>2822.41</v>
      </c>
      <c r="G20" s="7">
        <f t="shared" si="1"/>
        <v>2929.1</v>
      </c>
    </row>
    <row r="21" spans="1:7" ht="13.5" customHeight="1" x14ac:dyDescent="0.3">
      <c r="A21" s="6">
        <v>26002</v>
      </c>
      <c r="B21" s="6" t="s">
        <v>64</v>
      </c>
      <c r="C21" s="7">
        <v>198</v>
      </c>
      <c r="D21" s="7">
        <v>191</v>
      </c>
      <c r="E21" s="7">
        <v>189</v>
      </c>
      <c r="F21" s="7">
        <f t="shared" si="2"/>
        <v>194.5</v>
      </c>
      <c r="G21" s="7">
        <f t="shared" si="1"/>
        <v>194.5</v>
      </c>
    </row>
    <row r="22" spans="1:7" ht="13.5" customHeight="1" x14ac:dyDescent="0.3">
      <c r="A22" s="6">
        <v>43001</v>
      </c>
      <c r="B22" s="6" t="s">
        <v>98</v>
      </c>
      <c r="C22" s="7">
        <v>250</v>
      </c>
      <c r="D22" s="7">
        <v>256</v>
      </c>
      <c r="E22" s="7">
        <v>230</v>
      </c>
      <c r="F22" s="7">
        <f t="shared" si="2"/>
        <v>253</v>
      </c>
      <c r="G22" s="7">
        <f t="shared" si="1"/>
        <v>253</v>
      </c>
    </row>
    <row r="23" spans="1:7" ht="13.5" customHeight="1" x14ac:dyDescent="0.3">
      <c r="A23" s="6">
        <v>41001</v>
      </c>
      <c r="B23" s="6" t="s">
        <v>93</v>
      </c>
      <c r="C23" s="7">
        <v>878.05</v>
      </c>
      <c r="D23" s="7">
        <v>889.5</v>
      </c>
      <c r="E23" s="7">
        <v>850.65</v>
      </c>
      <c r="F23" s="7">
        <f t="shared" si="2"/>
        <v>883.77499999999998</v>
      </c>
      <c r="G23" s="7">
        <f t="shared" si="1"/>
        <v>883.77499999999998</v>
      </c>
    </row>
    <row r="24" spans="1:7" ht="13.5" customHeight="1" x14ac:dyDescent="0.3">
      <c r="A24" s="6">
        <v>28001</v>
      </c>
      <c r="B24" s="6" t="s">
        <v>68</v>
      </c>
      <c r="C24" s="7">
        <v>284</v>
      </c>
      <c r="D24" s="7">
        <v>259.25</v>
      </c>
      <c r="E24" s="7">
        <v>286</v>
      </c>
      <c r="F24" s="7">
        <f t="shared" si="2"/>
        <v>271.625</v>
      </c>
      <c r="G24" s="7">
        <f t="shared" si="1"/>
        <v>286</v>
      </c>
    </row>
    <row r="25" spans="1:7" ht="13.5" customHeight="1" x14ac:dyDescent="0.3">
      <c r="A25" s="6">
        <v>60001</v>
      </c>
      <c r="B25" s="6" t="s">
        <v>141</v>
      </c>
      <c r="C25" s="7">
        <v>235</v>
      </c>
      <c r="D25" s="7">
        <v>224</v>
      </c>
      <c r="E25" s="7">
        <v>209</v>
      </c>
      <c r="F25" s="7">
        <f t="shared" si="2"/>
        <v>229.5</v>
      </c>
      <c r="G25" s="7">
        <f t="shared" si="1"/>
        <v>229.5</v>
      </c>
    </row>
    <row r="26" spans="1:7" ht="13.5" customHeight="1" x14ac:dyDescent="0.3">
      <c r="A26" s="6">
        <v>7001</v>
      </c>
      <c r="B26" s="6" t="s">
        <v>23</v>
      </c>
      <c r="C26" s="7">
        <v>857.75</v>
      </c>
      <c r="D26" s="7">
        <v>900.9</v>
      </c>
      <c r="E26" s="7">
        <v>907.95</v>
      </c>
      <c r="F26" s="7">
        <f t="shared" si="2"/>
        <v>879.32500000000005</v>
      </c>
      <c r="G26" s="7">
        <f t="shared" si="1"/>
        <v>907.95</v>
      </c>
    </row>
    <row r="27" spans="1:7" ht="13.5" customHeight="1" x14ac:dyDescent="0.3">
      <c r="A27" s="6">
        <v>39001</v>
      </c>
      <c r="B27" s="6" t="s">
        <v>87</v>
      </c>
      <c r="C27" s="7">
        <v>575</v>
      </c>
      <c r="D27" s="7">
        <v>579</v>
      </c>
      <c r="E27" s="7">
        <v>562</v>
      </c>
      <c r="F27" s="7">
        <f t="shared" si="2"/>
        <v>577</v>
      </c>
      <c r="G27" s="7">
        <f t="shared" si="1"/>
        <v>577</v>
      </c>
    </row>
    <row r="28" spans="1:7" ht="13.5" customHeight="1" x14ac:dyDescent="0.3">
      <c r="A28" s="6">
        <v>12002</v>
      </c>
      <c r="B28" s="6" t="s">
        <v>31</v>
      </c>
      <c r="C28" s="7">
        <v>379</v>
      </c>
      <c r="D28" s="7">
        <v>355</v>
      </c>
      <c r="E28" s="7">
        <v>359.9</v>
      </c>
      <c r="F28" s="7">
        <f t="shared" si="2"/>
        <v>367</v>
      </c>
      <c r="G28" s="7">
        <f t="shared" si="1"/>
        <v>367</v>
      </c>
    </row>
    <row r="29" spans="1:7" ht="13.5" customHeight="1" x14ac:dyDescent="0.3">
      <c r="A29" s="6">
        <v>50005</v>
      </c>
      <c r="B29" s="6" t="s">
        <v>117</v>
      </c>
      <c r="C29" s="7">
        <v>253</v>
      </c>
      <c r="D29" s="7">
        <v>260</v>
      </c>
      <c r="E29" s="7">
        <v>260</v>
      </c>
      <c r="F29" s="7">
        <f t="shared" si="2"/>
        <v>256.5</v>
      </c>
      <c r="G29" s="7">
        <f t="shared" si="1"/>
        <v>260</v>
      </c>
    </row>
    <row r="30" spans="1:7" ht="13.5" customHeight="1" x14ac:dyDescent="0.3">
      <c r="A30" s="6">
        <v>59003</v>
      </c>
      <c r="B30" s="6" t="s">
        <v>140</v>
      </c>
      <c r="C30" s="7">
        <v>265</v>
      </c>
      <c r="D30" s="7">
        <v>276</v>
      </c>
      <c r="E30" s="7">
        <v>256</v>
      </c>
      <c r="F30" s="7">
        <f t="shared" si="2"/>
        <v>270.5</v>
      </c>
      <c r="G30" s="7">
        <f t="shared" si="1"/>
        <v>270.5</v>
      </c>
    </row>
    <row r="31" spans="1:7" ht="13.5" customHeight="1" x14ac:dyDescent="0.3">
      <c r="A31" s="6">
        <v>21002</v>
      </c>
      <c r="B31" s="6" t="s">
        <v>53</v>
      </c>
      <c r="C31" s="7">
        <v>171</v>
      </c>
      <c r="D31" s="7">
        <v>160</v>
      </c>
      <c r="E31" s="7">
        <v>155</v>
      </c>
      <c r="F31" s="7">
        <f t="shared" si="2"/>
        <v>165.5</v>
      </c>
      <c r="G31" s="7">
        <f t="shared" si="1"/>
        <v>165.5</v>
      </c>
    </row>
    <row r="32" spans="1:7" ht="13.5" customHeight="1" x14ac:dyDescent="0.3">
      <c r="A32" s="6">
        <v>16001</v>
      </c>
      <c r="B32" s="6" t="s">
        <v>42</v>
      </c>
      <c r="C32" s="7">
        <v>887</v>
      </c>
      <c r="D32" s="7">
        <v>889</v>
      </c>
      <c r="E32" s="7">
        <v>874.14</v>
      </c>
      <c r="F32" s="7">
        <f t="shared" si="2"/>
        <v>888</v>
      </c>
      <c r="G32" s="7">
        <f t="shared" si="1"/>
        <v>888</v>
      </c>
    </row>
    <row r="33" spans="1:7" ht="13.5" customHeight="1" x14ac:dyDescent="0.3">
      <c r="A33" s="6">
        <v>61008</v>
      </c>
      <c r="B33" s="6" t="s">
        <v>149</v>
      </c>
      <c r="C33" s="7">
        <v>1093.02</v>
      </c>
      <c r="D33" s="7">
        <v>1118.81</v>
      </c>
      <c r="E33" s="7">
        <v>1147.69</v>
      </c>
      <c r="F33" s="7">
        <f t="shared" si="2"/>
        <v>1105.915</v>
      </c>
      <c r="G33" s="7">
        <f t="shared" si="1"/>
        <v>1147.69</v>
      </c>
    </row>
    <row r="34" spans="1:7" ht="13.5" customHeight="1" x14ac:dyDescent="0.3">
      <c r="A34" s="6">
        <v>38002</v>
      </c>
      <c r="B34" s="6" t="s">
        <v>85</v>
      </c>
      <c r="C34" s="7">
        <v>320</v>
      </c>
      <c r="D34" s="7">
        <v>334</v>
      </c>
      <c r="E34" s="7">
        <v>336</v>
      </c>
      <c r="F34" s="7">
        <f t="shared" si="2"/>
        <v>327</v>
      </c>
      <c r="G34" s="7">
        <f t="shared" ref="G34:G65" si="3">IF(E34&lt;F34,F34,E34)</f>
        <v>336</v>
      </c>
    </row>
    <row r="35" spans="1:7" ht="13.5" customHeight="1" x14ac:dyDescent="0.3">
      <c r="A35" s="6">
        <v>49003</v>
      </c>
      <c r="B35" s="6" t="s">
        <v>111</v>
      </c>
      <c r="C35" s="7">
        <v>891.07</v>
      </c>
      <c r="D35" s="7">
        <v>867.49</v>
      </c>
      <c r="E35" s="7">
        <v>919.72</v>
      </c>
      <c r="F35" s="7">
        <f t="shared" si="2"/>
        <v>879.28</v>
      </c>
      <c r="G35" s="7">
        <f t="shared" si="3"/>
        <v>919.72</v>
      </c>
    </row>
    <row r="36" spans="1:7" ht="13.5" customHeight="1" x14ac:dyDescent="0.3">
      <c r="A36" s="6">
        <v>5006</v>
      </c>
      <c r="B36" s="6" t="s">
        <v>18</v>
      </c>
      <c r="C36" s="7">
        <v>364</v>
      </c>
      <c r="D36" s="7">
        <v>362</v>
      </c>
      <c r="E36" s="7">
        <v>345.7</v>
      </c>
      <c r="F36" s="7">
        <f t="shared" si="2"/>
        <v>363</v>
      </c>
      <c r="G36" s="7">
        <f t="shared" si="3"/>
        <v>363</v>
      </c>
    </row>
    <row r="37" spans="1:7" ht="13.5" customHeight="1" x14ac:dyDescent="0.3">
      <c r="A37" s="6">
        <v>19004</v>
      </c>
      <c r="B37" s="6" t="s">
        <v>49</v>
      </c>
      <c r="C37" s="7">
        <v>516</v>
      </c>
      <c r="D37" s="7">
        <v>497</v>
      </c>
      <c r="E37" s="7">
        <v>491</v>
      </c>
      <c r="F37" s="7">
        <f t="shared" si="2"/>
        <v>506.5</v>
      </c>
      <c r="G37" s="7">
        <f t="shared" si="3"/>
        <v>506.5</v>
      </c>
    </row>
    <row r="38" spans="1:7" ht="13.5" customHeight="1" x14ac:dyDescent="0.3">
      <c r="A38" s="6">
        <v>56002</v>
      </c>
      <c r="B38" s="6" t="s">
        <v>133</v>
      </c>
      <c r="C38" s="7">
        <v>160</v>
      </c>
      <c r="D38" s="7">
        <v>158</v>
      </c>
      <c r="E38" s="7">
        <v>158</v>
      </c>
      <c r="F38" s="7">
        <f t="shared" si="2"/>
        <v>159</v>
      </c>
      <c r="G38" s="7">
        <f t="shared" si="3"/>
        <v>159</v>
      </c>
    </row>
    <row r="39" spans="1:7" ht="13.5" customHeight="1" x14ac:dyDescent="0.3">
      <c r="A39" s="6">
        <v>51001</v>
      </c>
      <c r="B39" s="6" t="s">
        <v>118</v>
      </c>
      <c r="C39" s="7">
        <v>2463</v>
      </c>
      <c r="D39" s="7">
        <v>2521</v>
      </c>
      <c r="E39" s="7">
        <v>2553</v>
      </c>
      <c r="F39" s="7">
        <f t="shared" si="2"/>
        <v>2492</v>
      </c>
      <c r="G39" s="7">
        <f t="shared" si="3"/>
        <v>2553</v>
      </c>
    </row>
    <row r="40" spans="1:7" ht="13.5" customHeight="1" x14ac:dyDescent="0.3">
      <c r="A40" s="6">
        <v>64002</v>
      </c>
      <c r="B40" s="6" t="s">
        <v>154</v>
      </c>
      <c r="C40" s="7">
        <v>339</v>
      </c>
      <c r="D40" s="7">
        <v>313</v>
      </c>
      <c r="E40" s="7">
        <v>319</v>
      </c>
      <c r="F40" s="7">
        <f t="shared" si="2"/>
        <v>326</v>
      </c>
      <c r="G40" s="7">
        <f t="shared" si="3"/>
        <v>326</v>
      </c>
    </row>
    <row r="41" spans="1:7" ht="13.5" customHeight="1" x14ac:dyDescent="0.3">
      <c r="A41" s="6">
        <v>20001</v>
      </c>
      <c r="B41" s="6" t="s">
        <v>50</v>
      </c>
      <c r="C41" s="7">
        <v>270.01</v>
      </c>
      <c r="D41" s="7">
        <v>293</v>
      </c>
      <c r="E41" s="7">
        <v>313</v>
      </c>
      <c r="F41" s="7">
        <f t="shared" si="2"/>
        <v>281.505</v>
      </c>
      <c r="G41" s="7">
        <f t="shared" si="3"/>
        <v>313</v>
      </c>
    </row>
    <row r="42" spans="1:7" ht="13.5" customHeight="1" x14ac:dyDescent="0.3">
      <c r="A42" s="6">
        <v>23001</v>
      </c>
      <c r="B42" s="6" t="s">
        <v>57</v>
      </c>
      <c r="C42" s="7">
        <v>151.96</v>
      </c>
      <c r="D42" s="7">
        <v>154.26</v>
      </c>
      <c r="E42" s="7">
        <v>169</v>
      </c>
      <c r="F42" s="7">
        <f t="shared" si="2"/>
        <v>153.11000000000001</v>
      </c>
      <c r="G42" s="7">
        <f t="shared" si="3"/>
        <v>169</v>
      </c>
    </row>
    <row r="43" spans="1:7" ht="13.5" customHeight="1" x14ac:dyDescent="0.3">
      <c r="A43" s="6">
        <v>22005</v>
      </c>
      <c r="B43" s="6" t="s">
        <v>55</v>
      </c>
      <c r="C43" s="7">
        <v>142</v>
      </c>
      <c r="D43" s="7">
        <v>139</v>
      </c>
      <c r="E43" s="7">
        <v>141</v>
      </c>
      <c r="F43" s="7">
        <f t="shared" si="2"/>
        <v>140.5</v>
      </c>
      <c r="G43" s="7">
        <f t="shared" si="3"/>
        <v>141</v>
      </c>
    </row>
    <row r="44" spans="1:7" ht="13.5" customHeight="1" x14ac:dyDescent="0.3">
      <c r="A44" s="6">
        <v>16002</v>
      </c>
      <c r="B44" s="6" t="s">
        <v>43</v>
      </c>
      <c r="C44" s="7">
        <v>30</v>
      </c>
      <c r="D44" s="7">
        <v>25</v>
      </c>
      <c r="E44" s="7">
        <v>10</v>
      </c>
      <c r="F44" s="7">
        <f t="shared" si="2"/>
        <v>27.5</v>
      </c>
      <c r="G44" s="7">
        <f t="shared" si="3"/>
        <v>27.5</v>
      </c>
    </row>
    <row r="45" spans="1:7" ht="13.5" customHeight="1" x14ac:dyDescent="0.3">
      <c r="A45" s="6">
        <v>61007</v>
      </c>
      <c r="B45" s="6" t="s">
        <v>148</v>
      </c>
      <c r="C45" s="7">
        <v>713.01</v>
      </c>
      <c r="D45" s="7">
        <v>713</v>
      </c>
      <c r="E45" s="7">
        <v>689.14</v>
      </c>
      <c r="F45" s="7">
        <f t="shared" si="2"/>
        <v>713.005</v>
      </c>
      <c r="G45" s="7">
        <f t="shared" si="3"/>
        <v>713.005</v>
      </c>
    </row>
    <row r="46" spans="1:7" ht="13.5" customHeight="1" x14ac:dyDescent="0.3">
      <c r="A46" s="6">
        <v>5003</v>
      </c>
      <c r="B46" s="6" t="s">
        <v>16</v>
      </c>
      <c r="C46" s="7">
        <v>256</v>
      </c>
      <c r="D46" s="7">
        <v>273</v>
      </c>
      <c r="E46" s="7">
        <v>282</v>
      </c>
      <c r="F46" s="7">
        <f t="shared" si="2"/>
        <v>264.5</v>
      </c>
      <c r="G46" s="7">
        <f t="shared" si="3"/>
        <v>282</v>
      </c>
    </row>
    <row r="47" spans="1:7" ht="13.5" customHeight="1" x14ac:dyDescent="0.3">
      <c r="A47" s="6">
        <v>28002</v>
      </c>
      <c r="B47" s="6" t="s">
        <v>69</v>
      </c>
      <c r="C47" s="7">
        <v>254.01</v>
      </c>
      <c r="D47" s="7">
        <v>242</v>
      </c>
      <c r="E47" s="7">
        <v>243</v>
      </c>
      <c r="F47" s="7">
        <f t="shared" si="2"/>
        <v>248.005</v>
      </c>
      <c r="G47" s="7">
        <f t="shared" si="3"/>
        <v>248.005</v>
      </c>
    </row>
    <row r="48" spans="1:7" ht="13.5" customHeight="1" x14ac:dyDescent="0.3">
      <c r="A48" s="6">
        <v>17001</v>
      </c>
      <c r="B48" s="6" t="s">
        <v>44</v>
      </c>
      <c r="C48" s="7">
        <v>223</v>
      </c>
      <c r="D48" s="7">
        <v>232</v>
      </c>
      <c r="E48" s="7">
        <v>225.5</v>
      </c>
      <c r="F48" s="7">
        <f t="shared" si="2"/>
        <v>227.5</v>
      </c>
      <c r="G48" s="7">
        <f t="shared" si="3"/>
        <v>227.5</v>
      </c>
    </row>
    <row r="49" spans="1:7" ht="13.5" customHeight="1" x14ac:dyDescent="0.3">
      <c r="A49" s="6">
        <v>44001</v>
      </c>
      <c r="B49" s="6" t="s">
        <v>101</v>
      </c>
      <c r="C49" s="7">
        <v>185</v>
      </c>
      <c r="D49" s="7">
        <v>167</v>
      </c>
      <c r="E49" s="7">
        <v>148</v>
      </c>
      <c r="F49" s="7">
        <f t="shared" si="2"/>
        <v>176</v>
      </c>
      <c r="G49" s="7">
        <f t="shared" si="3"/>
        <v>176</v>
      </c>
    </row>
    <row r="50" spans="1:7" ht="13.5" customHeight="1" x14ac:dyDescent="0.3">
      <c r="A50" s="6">
        <v>46002</v>
      </c>
      <c r="B50" s="6" t="s">
        <v>106</v>
      </c>
      <c r="C50" s="7">
        <v>199</v>
      </c>
      <c r="D50" s="7">
        <v>206</v>
      </c>
      <c r="E50" s="7">
        <v>191</v>
      </c>
      <c r="F50" s="7">
        <f t="shared" si="2"/>
        <v>202.5</v>
      </c>
      <c r="G50" s="7">
        <f t="shared" si="3"/>
        <v>202.5</v>
      </c>
    </row>
    <row r="51" spans="1:7" ht="13.5" customHeight="1" x14ac:dyDescent="0.3">
      <c r="A51" s="6">
        <v>24004</v>
      </c>
      <c r="B51" s="6" t="s">
        <v>60</v>
      </c>
      <c r="C51" s="7">
        <v>319</v>
      </c>
      <c r="D51" s="7">
        <v>322</v>
      </c>
      <c r="E51" s="7">
        <v>316</v>
      </c>
      <c r="F51" s="7">
        <f t="shared" ref="F51:F83" si="4">(C51+D51)/2</f>
        <v>320.5</v>
      </c>
      <c r="G51" s="7">
        <f t="shared" si="3"/>
        <v>320.5</v>
      </c>
    </row>
    <row r="52" spans="1:7" ht="13.5" customHeight="1" x14ac:dyDescent="0.3">
      <c r="A52" s="6">
        <v>50003</v>
      </c>
      <c r="B52" s="6" t="s">
        <v>116</v>
      </c>
      <c r="C52" s="7">
        <v>613.71</v>
      </c>
      <c r="D52" s="7">
        <v>637.41999999999996</v>
      </c>
      <c r="E52" s="7">
        <v>644.41999999999996</v>
      </c>
      <c r="F52" s="7">
        <f t="shared" si="4"/>
        <v>625.56500000000005</v>
      </c>
      <c r="G52" s="7">
        <f t="shared" si="3"/>
        <v>644.41999999999996</v>
      </c>
    </row>
    <row r="53" spans="1:7" ht="13.5" customHeight="1" x14ac:dyDescent="0.3">
      <c r="A53" s="6">
        <v>14001</v>
      </c>
      <c r="B53" s="6" t="s">
        <v>35</v>
      </c>
      <c r="C53" s="7">
        <v>224.86</v>
      </c>
      <c r="D53" s="7">
        <v>215</v>
      </c>
      <c r="E53" s="7">
        <v>211</v>
      </c>
      <c r="F53" s="7">
        <f t="shared" si="4"/>
        <v>219.93</v>
      </c>
      <c r="G53" s="7">
        <f t="shared" si="3"/>
        <v>219.93</v>
      </c>
    </row>
    <row r="54" spans="1:7" ht="13.5" customHeight="1" x14ac:dyDescent="0.3">
      <c r="A54" s="6">
        <v>6002</v>
      </c>
      <c r="B54" s="6" t="s">
        <v>20</v>
      </c>
      <c r="C54" s="7">
        <v>196.2</v>
      </c>
      <c r="D54" s="7">
        <v>181.99</v>
      </c>
      <c r="E54" s="7">
        <v>186</v>
      </c>
      <c r="F54" s="7">
        <f t="shared" si="4"/>
        <v>189.095</v>
      </c>
      <c r="G54" s="7">
        <f t="shared" si="3"/>
        <v>189.095</v>
      </c>
    </row>
    <row r="55" spans="1:7" ht="13.5" customHeight="1" x14ac:dyDescent="0.3">
      <c r="A55" s="6">
        <v>33001</v>
      </c>
      <c r="B55" s="6" t="s">
        <v>76</v>
      </c>
      <c r="C55" s="7">
        <v>379.13</v>
      </c>
      <c r="D55" s="7">
        <v>363.04</v>
      </c>
      <c r="E55" s="7">
        <v>376.02</v>
      </c>
      <c r="F55" s="7">
        <f t="shared" si="4"/>
        <v>371.08500000000004</v>
      </c>
      <c r="G55" s="7">
        <f t="shared" si="3"/>
        <v>376.02</v>
      </c>
    </row>
    <row r="56" spans="1:7" ht="13.5" customHeight="1" x14ac:dyDescent="0.3">
      <c r="A56" s="6">
        <v>49004</v>
      </c>
      <c r="B56" s="6" t="s">
        <v>112</v>
      </c>
      <c r="C56" s="7">
        <v>523</v>
      </c>
      <c r="D56" s="7">
        <v>513</v>
      </c>
      <c r="E56" s="7">
        <v>527.15</v>
      </c>
      <c r="F56" s="7">
        <f t="shared" si="4"/>
        <v>518</v>
      </c>
      <c r="G56" s="7">
        <f t="shared" si="3"/>
        <v>527.15</v>
      </c>
    </row>
    <row r="57" spans="1:7" ht="13.5" customHeight="1" x14ac:dyDescent="0.3">
      <c r="A57" s="6">
        <v>63001</v>
      </c>
      <c r="B57" s="6" t="s">
        <v>152</v>
      </c>
      <c r="C57" s="7">
        <v>251.13</v>
      </c>
      <c r="D57" s="7">
        <v>261</v>
      </c>
      <c r="E57" s="7">
        <v>274</v>
      </c>
      <c r="F57" s="7">
        <f t="shared" si="4"/>
        <v>256.065</v>
      </c>
      <c r="G57" s="7">
        <f t="shared" si="3"/>
        <v>274</v>
      </c>
    </row>
    <row r="58" spans="1:7" ht="13.5" customHeight="1" x14ac:dyDescent="0.3">
      <c r="A58" s="6">
        <v>53001</v>
      </c>
      <c r="B58" s="6" t="s">
        <v>125</v>
      </c>
      <c r="C58" s="7">
        <v>242.12</v>
      </c>
      <c r="D58" s="7">
        <v>238.38</v>
      </c>
      <c r="E58" s="7">
        <v>244.32</v>
      </c>
      <c r="F58" s="7">
        <f t="shared" si="4"/>
        <v>240.25</v>
      </c>
      <c r="G58" s="7">
        <f t="shared" si="3"/>
        <v>244.32</v>
      </c>
    </row>
    <row r="59" spans="1:7" ht="13.5" customHeight="1" x14ac:dyDescent="0.3">
      <c r="A59" s="6">
        <v>25003</v>
      </c>
      <c r="B59" s="6" t="s">
        <v>62</v>
      </c>
      <c r="C59" s="7">
        <v>142</v>
      </c>
      <c r="D59" s="7">
        <v>140</v>
      </c>
      <c r="E59" s="7">
        <v>130.4</v>
      </c>
      <c r="F59" s="7">
        <f t="shared" si="4"/>
        <v>141</v>
      </c>
      <c r="G59" s="7">
        <f t="shared" si="3"/>
        <v>141</v>
      </c>
    </row>
    <row r="60" spans="1:7" ht="13.5" customHeight="1" x14ac:dyDescent="0.3">
      <c r="A60" s="6">
        <v>26004</v>
      </c>
      <c r="B60" s="6" t="s">
        <v>65</v>
      </c>
      <c r="C60" s="7">
        <v>363.4</v>
      </c>
      <c r="D60" s="7">
        <v>377</v>
      </c>
      <c r="E60" s="7">
        <v>357</v>
      </c>
      <c r="F60" s="7">
        <f t="shared" si="4"/>
        <v>370.2</v>
      </c>
      <c r="G60" s="7">
        <f t="shared" si="3"/>
        <v>370.2</v>
      </c>
    </row>
    <row r="61" spans="1:7" ht="13.5" customHeight="1" x14ac:dyDescent="0.3">
      <c r="A61" s="11">
        <v>6006</v>
      </c>
      <c r="B61" s="6" t="s">
        <v>22</v>
      </c>
      <c r="C61" s="7">
        <v>623</v>
      </c>
      <c r="D61" s="7">
        <v>612</v>
      </c>
      <c r="E61" s="7">
        <v>591</v>
      </c>
      <c r="F61" s="7">
        <f t="shared" si="4"/>
        <v>617.5</v>
      </c>
      <c r="G61" s="7">
        <f t="shared" si="3"/>
        <v>617.5</v>
      </c>
    </row>
    <row r="62" spans="1:7" ht="13.5" customHeight="1" x14ac:dyDescent="0.3">
      <c r="A62" s="6">
        <v>27001</v>
      </c>
      <c r="B62" s="6" t="s">
        <v>67</v>
      </c>
      <c r="C62" s="7">
        <v>289.02</v>
      </c>
      <c r="D62" s="7">
        <v>292</v>
      </c>
      <c r="E62" s="7">
        <v>301</v>
      </c>
      <c r="F62" s="7">
        <f t="shared" si="4"/>
        <v>290.51</v>
      </c>
      <c r="G62" s="7">
        <f t="shared" si="3"/>
        <v>301</v>
      </c>
    </row>
    <row r="63" spans="1:7" ht="13.5" customHeight="1" x14ac:dyDescent="0.3">
      <c r="A63" s="6">
        <v>28003</v>
      </c>
      <c r="B63" s="6" t="s">
        <v>70</v>
      </c>
      <c r="C63" s="7">
        <v>687</v>
      </c>
      <c r="D63" s="7">
        <v>681</v>
      </c>
      <c r="E63" s="7">
        <v>696</v>
      </c>
      <c r="F63" s="7">
        <f t="shared" si="4"/>
        <v>684</v>
      </c>
      <c r="G63" s="7">
        <f t="shared" si="3"/>
        <v>696</v>
      </c>
    </row>
    <row r="64" spans="1:7" ht="13.5" customHeight="1" x14ac:dyDescent="0.3">
      <c r="A64" s="6">
        <v>30001</v>
      </c>
      <c r="B64" s="6" t="s">
        <v>72</v>
      </c>
      <c r="C64" s="7">
        <v>376.23</v>
      </c>
      <c r="D64" s="7">
        <v>387</v>
      </c>
      <c r="E64" s="7">
        <v>386.27</v>
      </c>
      <c r="F64" s="7">
        <f t="shared" si="4"/>
        <v>381.61500000000001</v>
      </c>
      <c r="G64" s="7">
        <f t="shared" si="3"/>
        <v>386.27</v>
      </c>
    </row>
    <row r="65" spans="1:7" ht="13.5" customHeight="1" x14ac:dyDescent="0.3">
      <c r="A65" s="6">
        <v>31001</v>
      </c>
      <c r="B65" s="6" t="s">
        <v>74</v>
      </c>
      <c r="C65" s="7">
        <v>196</v>
      </c>
      <c r="D65" s="7">
        <v>180.25</v>
      </c>
      <c r="E65" s="7">
        <v>179.25</v>
      </c>
      <c r="F65" s="7">
        <f t="shared" si="4"/>
        <v>188.125</v>
      </c>
      <c r="G65" s="7">
        <f t="shared" si="3"/>
        <v>188.125</v>
      </c>
    </row>
    <row r="66" spans="1:7" ht="13.5" customHeight="1" x14ac:dyDescent="0.3">
      <c r="A66" s="6">
        <v>41002</v>
      </c>
      <c r="B66" s="6" t="s">
        <v>94</v>
      </c>
      <c r="C66" s="7">
        <v>2181</v>
      </c>
      <c r="D66" s="7">
        <v>2388.35</v>
      </c>
      <c r="E66" s="7">
        <v>2689.25</v>
      </c>
      <c r="F66" s="7">
        <f t="shared" si="4"/>
        <v>2284.6750000000002</v>
      </c>
      <c r="G66" s="7">
        <f t="shared" ref="G66:G97" si="5">IF(E66&lt;F66,F66,E66)</f>
        <v>2689.25</v>
      </c>
    </row>
    <row r="67" spans="1:7" ht="13.5" customHeight="1" x14ac:dyDescent="0.3">
      <c r="A67" s="6">
        <v>14002</v>
      </c>
      <c r="B67" s="6" t="s">
        <v>36</v>
      </c>
      <c r="C67" s="7">
        <v>149</v>
      </c>
      <c r="D67" s="7">
        <v>158</v>
      </c>
      <c r="E67" s="7">
        <v>154</v>
      </c>
      <c r="F67" s="7">
        <f t="shared" si="4"/>
        <v>153.5</v>
      </c>
      <c r="G67" s="7">
        <f t="shared" si="5"/>
        <v>154</v>
      </c>
    </row>
    <row r="68" spans="1:7" ht="13.5" customHeight="1" x14ac:dyDescent="0.3">
      <c r="A68" s="6">
        <v>10001</v>
      </c>
      <c r="B68" s="6" t="s">
        <v>27</v>
      </c>
      <c r="C68" s="7">
        <v>134.34</v>
      </c>
      <c r="D68" s="7">
        <v>122</v>
      </c>
      <c r="E68" s="7">
        <v>113</v>
      </c>
      <c r="F68" s="7">
        <f t="shared" si="4"/>
        <v>128.17000000000002</v>
      </c>
      <c r="G68" s="7">
        <f t="shared" si="5"/>
        <v>128.17000000000002</v>
      </c>
    </row>
    <row r="69" spans="1:7" ht="13.5" customHeight="1" x14ac:dyDescent="0.3">
      <c r="A69" s="6">
        <v>34002</v>
      </c>
      <c r="B69" s="6" t="s">
        <v>80</v>
      </c>
      <c r="C69" s="7">
        <v>295</v>
      </c>
      <c r="D69" s="7">
        <v>295</v>
      </c>
      <c r="E69" s="7">
        <v>280</v>
      </c>
      <c r="F69" s="7">
        <f t="shared" si="4"/>
        <v>295</v>
      </c>
      <c r="G69" s="7">
        <f t="shared" si="5"/>
        <v>295</v>
      </c>
    </row>
    <row r="70" spans="1:7" ht="13.5" customHeight="1" x14ac:dyDescent="0.3">
      <c r="A70" s="6">
        <v>51002</v>
      </c>
      <c r="B70" s="6" t="s">
        <v>119</v>
      </c>
      <c r="C70" s="7">
        <v>479.6</v>
      </c>
      <c r="D70" s="7">
        <v>501.2</v>
      </c>
      <c r="E70" s="7">
        <v>500</v>
      </c>
      <c r="F70" s="7">
        <f t="shared" si="4"/>
        <v>490.4</v>
      </c>
      <c r="G70" s="7">
        <f t="shared" si="5"/>
        <v>500</v>
      </c>
    </row>
    <row r="71" spans="1:7" ht="13.5" customHeight="1" x14ac:dyDescent="0.3">
      <c r="A71" s="6">
        <v>56006</v>
      </c>
      <c r="B71" s="6" t="s">
        <v>135</v>
      </c>
      <c r="C71" s="7">
        <v>235</v>
      </c>
      <c r="D71" s="7">
        <v>222</v>
      </c>
      <c r="E71" s="7">
        <v>230</v>
      </c>
      <c r="F71" s="7">
        <f t="shared" si="4"/>
        <v>228.5</v>
      </c>
      <c r="G71" s="7">
        <f t="shared" si="5"/>
        <v>230</v>
      </c>
    </row>
    <row r="72" spans="1:7" ht="13.5" customHeight="1" x14ac:dyDescent="0.3">
      <c r="A72" s="6">
        <v>23002</v>
      </c>
      <c r="B72" s="6" t="s">
        <v>58</v>
      </c>
      <c r="C72" s="7">
        <v>844.4</v>
      </c>
      <c r="D72" s="7">
        <v>814.89</v>
      </c>
      <c r="E72" s="7">
        <v>818.53</v>
      </c>
      <c r="F72" s="7">
        <f t="shared" si="4"/>
        <v>829.64499999999998</v>
      </c>
      <c r="G72" s="7">
        <f t="shared" si="5"/>
        <v>829.64499999999998</v>
      </c>
    </row>
    <row r="73" spans="1:7" ht="13.5" customHeight="1" x14ac:dyDescent="0.3">
      <c r="A73" s="6">
        <v>53002</v>
      </c>
      <c r="B73" s="6" t="s">
        <v>126</v>
      </c>
      <c r="C73" s="7">
        <v>115</v>
      </c>
      <c r="D73" s="7">
        <v>116</v>
      </c>
      <c r="E73" s="7">
        <v>111</v>
      </c>
      <c r="F73" s="7">
        <f t="shared" si="4"/>
        <v>115.5</v>
      </c>
      <c r="G73" s="7">
        <f t="shared" si="5"/>
        <v>115.5</v>
      </c>
    </row>
    <row r="74" spans="1:7" ht="13.5" customHeight="1" x14ac:dyDescent="0.3">
      <c r="A74" s="6">
        <v>48003</v>
      </c>
      <c r="B74" s="6" t="s">
        <v>108</v>
      </c>
      <c r="C74" s="7">
        <v>372.6</v>
      </c>
      <c r="D74" s="7">
        <v>376</v>
      </c>
      <c r="E74" s="7">
        <v>364</v>
      </c>
      <c r="F74" s="7">
        <f t="shared" si="4"/>
        <v>374.3</v>
      </c>
      <c r="G74" s="7">
        <f t="shared" si="5"/>
        <v>374.3</v>
      </c>
    </row>
    <row r="75" spans="1:7" ht="13.5" customHeight="1" x14ac:dyDescent="0.3">
      <c r="A75" s="6">
        <v>60002</v>
      </c>
      <c r="B75" s="6" t="s">
        <v>142</v>
      </c>
      <c r="C75" s="7">
        <v>141</v>
      </c>
      <c r="D75" s="7">
        <v>117.5</v>
      </c>
      <c r="E75" s="7">
        <v>102.81</v>
      </c>
      <c r="F75" s="7">
        <f t="shared" si="4"/>
        <v>129.25</v>
      </c>
      <c r="G75" s="7">
        <f t="shared" si="5"/>
        <v>129.25</v>
      </c>
    </row>
    <row r="76" spans="1:7" ht="13.5" customHeight="1" x14ac:dyDescent="0.3">
      <c r="A76" s="6">
        <v>2002</v>
      </c>
      <c r="B76" s="6" t="s">
        <v>8</v>
      </c>
      <c r="C76" s="7">
        <v>2104.67</v>
      </c>
      <c r="D76" s="7">
        <v>2143.5700000000002</v>
      </c>
      <c r="E76" s="7">
        <v>2214.2199999999998</v>
      </c>
      <c r="F76" s="7">
        <f t="shared" si="4"/>
        <v>2124.12</v>
      </c>
      <c r="G76" s="7">
        <f t="shared" si="5"/>
        <v>2214.2199999999998</v>
      </c>
    </row>
    <row r="77" spans="1:7" ht="13.5" customHeight="1" x14ac:dyDescent="0.3">
      <c r="A77" s="6">
        <v>22006</v>
      </c>
      <c r="B77" s="6" t="s">
        <v>56</v>
      </c>
      <c r="C77" s="7">
        <v>358.11</v>
      </c>
      <c r="D77" s="7">
        <v>358.18</v>
      </c>
      <c r="E77" s="7">
        <v>366.07</v>
      </c>
      <c r="F77" s="7">
        <f t="shared" si="4"/>
        <v>358.14499999999998</v>
      </c>
      <c r="G77" s="7">
        <f t="shared" si="5"/>
        <v>366.07</v>
      </c>
    </row>
    <row r="78" spans="1:7" ht="13.5" customHeight="1" x14ac:dyDescent="0.3">
      <c r="A78" s="6">
        <v>13003</v>
      </c>
      <c r="B78" s="6" t="s">
        <v>34</v>
      </c>
      <c r="C78" s="7">
        <v>285</v>
      </c>
      <c r="D78" s="7">
        <v>291</v>
      </c>
      <c r="E78" s="7">
        <v>286</v>
      </c>
      <c r="F78" s="7">
        <f t="shared" si="4"/>
        <v>288</v>
      </c>
      <c r="G78" s="7">
        <f t="shared" si="5"/>
        <v>288</v>
      </c>
    </row>
    <row r="79" spans="1:7" ht="13.5" customHeight="1" x14ac:dyDescent="0.3">
      <c r="A79" s="6">
        <v>2003</v>
      </c>
      <c r="B79" s="6" t="s">
        <v>9</v>
      </c>
      <c r="C79" s="7">
        <v>183.15</v>
      </c>
      <c r="D79" s="7">
        <v>194.51</v>
      </c>
      <c r="E79" s="7">
        <v>197.01</v>
      </c>
      <c r="F79" s="7">
        <f t="shared" si="4"/>
        <v>188.82999999999998</v>
      </c>
      <c r="G79" s="7">
        <f t="shared" si="5"/>
        <v>197.01</v>
      </c>
    </row>
    <row r="80" spans="1:7" ht="13.5" customHeight="1" x14ac:dyDescent="0.3">
      <c r="A80" s="6">
        <v>37003</v>
      </c>
      <c r="B80" s="6" t="s">
        <v>83</v>
      </c>
      <c r="C80" s="7">
        <v>167</v>
      </c>
      <c r="D80" s="7">
        <v>174.57</v>
      </c>
      <c r="E80" s="7">
        <v>168.1</v>
      </c>
      <c r="F80" s="7">
        <f t="shared" si="4"/>
        <v>170.785</v>
      </c>
      <c r="G80" s="7">
        <f t="shared" si="5"/>
        <v>170.785</v>
      </c>
    </row>
    <row r="81" spans="1:7" ht="13.5" customHeight="1" x14ac:dyDescent="0.3">
      <c r="A81" s="6">
        <v>35002</v>
      </c>
      <c r="B81" s="6" t="s">
        <v>81</v>
      </c>
      <c r="C81" s="7">
        <v>350</v>
      </c>
      <c r="D81" s="7">
        <v>350</v>
      </c>
      <c r="E81" s="7">
        <v>348.8</v>
      </c>
      <c r="F81" s="7">
        <f t="shared" si="4"/>
        <v>350</v>
      </c>
      <c r="G81" s="7">
        <f t="shared" si="5"/>
        <v>350</v>
      </c>
    </row>
    <row r="82" spans="1:7" ht="13.5" customHeight="1" x14ac:dyDescent="0.3">
      <c r="A82" s="6">
        <v>7002</v>
      </c>
      <c r="B82" s="6" t="s">
        <v>24</v>
      </c>
      <c r="C82" s="7">
        <v>269</v>
      </c>
      <c r="D82" s="7">
        <v>261</v>
      </c>
      <c r="E82" s="7">
        <v>276</v>
      </c>
      <c r="F82" s="7">
        <f t="shared" si="4"/>
        <v>265</v>
      </c>
      <c r="G82" s="7">
        <f t="shared" si="5"/>
        <v>276</v>
      </c>
    </row>
    <row r="83" spans="1:7" ht="13.5" customHeight="1" x14ac:dyDescent="0.3">
      <c r="A83" s="6">
        <v>38003</v>
      </c>
      <c r="B83" s="6" t="s">
        <v>86</v>
      </c>
      <c r="C83" s="7">
        <v>198</v>
      </c>
      <c r="D83" s="7">
        <v>185</v>
      </c>
      <c r="E83" s="7">
        <v>191</v>
      </c>
      <c r="F83" s="7">
        <f t="shared" si="4"/>
        <v>191.5</v>
      </c>
      <c r="G83" s="7">
        <f t="shared" si="5"/>
        <v>191.5</v>
      </c>
    </row>
    <row r="84" spans="1:7" ht="13.5" customHeight="1" x14ac:dyDescent="0.3">
      <c r="A84" s="9">
        <v>45005</v>
      </c>
      <c r="B84" s="9" t="s">
        <v>104</v>
      </c>
      <c r="C84" s="10"/>
      <c r="D84" s="10">
        <v>216</v>
      </c>
      <c r="E84" s="10">
        <v>217</v>
      </c>
      <c r="F84" s="10"/>
      <c r="G84" s="10">
        <f t="shared" si="5"/>
        <v>217</v>
      </c>
    </row>
    <row r="85" spans="1:7" ht="13.5" customHeight="1" x14ac:dyDescent="0.3">
      <c r="A85" s="6">
        <v>40001</v>
      </c>
      <c r="B85" s="6" t="s">
        <v>91</v>
      </c>
      <c r="C85" s="7">
        <v>876.05</v>
      </c>
      <c r="D85" s="7">
        <v>806.23</v>
      </c>
      <c r="E85" s="7">
        <v>826.3</v>
      </c>
      <c r="F85" s="7">
        <f t="shared" ref="F85:F116" si="6">(C85+D85)/2</f>
        <v>841.14</v>
      </c>
      <c r="G85" s="7">
        <f t="shared" si="5"/>
        <v>841.14</v>
      </c>
    </row>
    <row r="86" spans="1:7" ht="13.5" customHeight="1" x14ac:dyDescent="0.3">
      <c r="A86" s="6">
        <v>52004</v>
      </c>
      <c r="B86" s="6" t="s">
        <v>124</v>
      </c>
      <c r="C86" s="7">
        <v>287.60000000000002</v>
      </c>
      <c r="D86" s="7">
        <v>273.14999999999998</v>
      </c>
      <c r="E86" s="7">
        <v>252.1</v>
      </c>
      <c r="F86" s="7">
        <f t="shared" si="6"/>
        <v>280.375</v>
      </c>
      <c r="G86" s="7">
        <f t="shared" si="5"/>
        <v>280.375</v>
      </c>
    </row>
    <row r="87" spans="1:7" ht="13.5" customHeight="1" x14ac:dyDescent="0.3">
      <c r="A87" s="6">
        <v>41004</v>
      </c>
      <c r="B87" s="6" t="s">
        <v>95</v>
      </c>
      <c r="C87" s="7">
        <v>945.5</v>
      </c>
      <c r="D87" s="7">
        <v>969</v>
      </c>
      <c r="E87" s="7">
        <v>970</v>
      </c>
      <c r="F87" s="7">
        <f t="shared" si="6"/>
        <v>957.25</v>
      </c>
      <c r="G87" s="7">
        <f t="shared" si="5"/>
        <v>970</v>
      </c>
    </row>
    <row r="88" spans="1:7" ht="13.5" customHeight="1" x14ac:dyDescent="0.3">
      <c r="A88" s="6">
        <v>44002</v>
      </c>
      <c r="B88" s="6" t="s">
        <v>102</v>
      </c>
      <c r="C88" s="7">
        <v>239</v>
      </c>
      <c r="D88" s="7">
        <v>234.14</v>
      </c>
      <c r="E88" s="7">
        <v>219.42</v>
      </c>
      <c r="F88" s="7">
        <f t="shared" si="6"/>
        <v>236.57</v>
      </c>
      <c r="G88" s="7">
        <f t="shared" si="5"/>
        <v>236.57</v>
      </c>
    </row>
    <row r="89" spans="1:7" ht="13.5" customHeight="1" x14ac:dyDescent="0.3">
      <c r="A89" s="6">
        <v>42001</v>
      </c>
      <c r="B89" s="6" t="s">
        <v>97</v>
      </c>
      <c r="C89" s="7">
        <v>389.4</v>
      </c>
      <c r="D89" s="7">
        <v>369.4</v>
      </c>
      <c r="E89" s="7">
        <v>352</v>
      </c>
      <c r="F89" s="7">
        <f t="shared" si="6"/>
        <v>379.4</v>
      </c>
      <c r="G89" s="7">
        <f t="shared" si="5"/>
        <v>379.4</v>
      </c>
    </row>
    <row r="90" spans="1:7" ht="13.5" customHeight="1" x14ac:dyDescent="0.3">
      <c r="A90" s="6">
        <v>39002</v>
      </c>
      <c r="B90" s="6" t="s">
        <v>88</v>
      </c>
      <c r="C90" s="7">
        <v>1156.25</v>
      </c>
      <c r="D90" s="7">
        <v>1148.75</v>
      </c>
      <c r="E90" s="7">
        <v>1124.06</v>
      </c>
      <c r="F90" s="7">
        <f t="shared" si="6"/>
        <v>1152.5</v>
      </c>
      <c r="G90" s="7">
        <f t="shared" si="5"/>
        <v>1152.5</v>
      </c>
    </row>
    <row r="91" spans="1:7" ht="13.5" customHeight="1" x14ac:dyDescent="0.3">
      <c r="A91" s="6">
        <v>60003</v>
      </c>
      <c r="B91" s="6" t="s">
        <v>143</v>
      </c>
      <c r="C91" s="7">
        <v>211</v>
      </c>
      <c r="D91" s="7">
        <v>211</v>
      </c>
      <c r="E91" s="7">
        <v>199</v>
      </c>
      <c r="F91" s="7">
        <f t="shared" si="6"/>
        <v>211</v>
      </c>
      <c r="G91" s="7">
        <f t="shared" si="5"/>
        <v>211</v>
      </c>
    </row>
    <row r="92" spans="1:7" ht="13.5" customHeight="1" x14ac:dyDescent="0.3">
      <c r="A92" s="6">
        <v>43007</v>
      </c>
      <c r="B92" s="6" t="s">
        <v>100</v>
      </c>
      <c r="C92" s="7">
        <v>384.64</v>
      </c>
      <c r="D92" s="7">
        <v>367.34</v>
      </c>
      <c r="E92" s="7">
        <v>379.34</v>
      </c>
      <c r="F92" s="7">
        <f t="shared" si="6"/>
        <v>375.99</v>
      </c>
      <c r="G92" s="7">
        <f t="shared" si="5"/>
        <v>379.34</v>
      </c>
    </row>
    <row r="93" spans="1:7" ht="13.5" customHeight="1" x14ac:dyDescent="0.3">
      <c r="A93" s="6">
        <v>15001</v>
      </c>
      <c r="B93" s="6" t="s">
        <v>39</v>
      </c>
      <c r="C93" s="7">
        <v>173</v>
      </c>
      <c r="D93" s="7">
        <v>161</v>
      </c>
      <c r="E93" s="7">
        <v>159</v>
      </c>
      <c r="F93" s="7">
        <f t="shared" si="6"/>
        <v>167</v>
      </c>
      <c r="G93" s="7">
        <f t="shared" si="5"/>
        <v>167</v>
      </c>
    </row>
    <row r="94" spans="1:7" ht="13.5" customHeight="1" x14ac:dyDescent="0.3">
      <c r="A94" s="6">
        <v>15002</v>
      </c>
      <c r="B94" s="6" t="s">
        <v>40</v>
      </c>
      <c r="C94" s="7">
        <v>408</v>
      </c>
      <c r="D94" s="7">
        <v>427</v>
      </c>
      <c r="E94" s="7">
        <v>387</v>
      </c>
      <c r="F94" s="7">
        <f t="shared" si="6"/>
        <v>417.5</v>
      </c>
      <c r="G94" s="7">
        <f t="shared" si="5"/>
        <v>417.5</v>
      </c>
    </row>
    <row r="95" spans="1:7" ht="13.5" customHeight="1" x14ac:dyDescent="0.3">
      <c r="A95" s="6">
        <v>46001</v>
      </c>
      <c r="B95" s="6" t="s">
        <v>105</v>
      </c>
      <c r="C95" s="7">
        <v>2502.4499999999998</v>
      </c>
      <c r="D95" s="7">
        <v>2457.4499999999998</v>
      </c>
      <c r="E95" s="7">
        <v>2473.25</v>
      </c>
      <c r="F95" s="7">
        <f t="shared" si="6"/>
        <v>2479.9499999999998</v>
      </c>
      <c r="G95" s="7">
        <f t="shared" si="5"/>
        <v>2479.9499999999998</v>
      </c>
    </row>
    <row r="96" spans="1:7" ht="13.5" customHeight="1" x14ac:dyDescent="0.3">
      <c r="A96" s="6">
        <v>33002</v>
      </c>
      <c r="B96" s="6" t="s">
        <v>77</v>
      </c>
      <c r="C96" s="7">
        <v>288.8</v>
      </c>
      <c r="D96" s="7">
        <v>282.39999999999998</v>
      </c>
      <c r="E96" s="7">
        <v>273.39999999999998</v>
      </c>
      <c r="F96" s="7">
        <f t="shared" si="6"/>
        <v>285.60000000000002</v>
      </c>
      <c r="G96" s="7">
        <f t="shared" si="5"/>
        <v>285.60000000000002</v>
      </c>
    </row>
    <row r="97" spans="1:7" ht="13.5" customHeight="1" x14ac:dyDescent="0.3">
      <c r="A97" s="6">
        <v>25004</v>
      </c>
      <c r="B97" s="6" t="s">
        <v>63</v>
      </c>
      <c r="C97" s="7">
        <v>876.37</v>
      </c>
      <c r="D97" s="7">
        <v>871.44</v>
      </c>
      <c r="E97" s="7">
        <v>892.97</v>
      </c>
      <c r="F97" s="7">
        <f t="shared" si="6"/>
        <v>873.90499999999997</v>
      </c>
      <c r="G97" s="7">
        <f t="shared" si="5"/>
        <v>892.97</v>
      </c>
    </row>
    <row r="98" spans="1:7" ht="13.5" customHeight="1" x14ac:dyDescent="0.3">
      <c r="A98" s="6">
        <v>29004</v>
      </c>
      <c r="B98" s="6" t="s">
        <v>71</v>
      </c>
      <c r="C98" s="7">
        <v>451.06</v>
      </c>
      <c r="D98" s="7">
        <v>439.84</v>
      </c>
      <c r="E98" s="7">
        <v>430.04</v>
      </c>
      <c r="F98" s="7">
        <f t="shared" si="6"/>
        <v>445.45</v>
      </c>
      <c r="G98" s="7">
        <f t="shared" ref="G98:G129" si="7">IF(E98&lt;F98,F98,E98)</f>
        <v>445.45</v>
      </c>
    </row>
    <row r="99" spans="1:7" ht="14.25" customHeight="1" x14ac:dyDescent="0.3">
      <c r="A99" s="6">
        <v>17002</v>
      </c>
      <c r="B99" s="6" t="s">
        <v>45</v>
      </c>
      <c r="C99" s="7">
        <v>2469.8000000000002</v>
      </c>
      <c r="D99" s="7">
        <v>2482.46</v>
      </c>
      <c r="E99" s="7">
        <v>2538.62</v>
      </c>
      <c r="F99" s="7">
        <f t="shared" si="6"/>
        <v>2476.13</v>
      </c>
      <c r="G99" s="7">
        <f t="shared" si="7"/>
        <v>2538.62</v>
      </c>
    </row>
    <row r="100" spans="1:7" ht="13.5" customHeight="1" x14ac:dyDescent="0.3">
      <c r="A100" s="6">
        <v>62006</v>
      </c>
      <c r="B100" s="6" t="s">
        <v>151</v>
      </c>
      <c r="C100" s="7">
        <v>662.38</v>
      </c>
      <c r="D100" s="7">
        <v>644.29</v>
      </c>
      <c r="E100" s="7">
        <v>672.4</v>
      </c>
      <c r="F100" s="7">
        <f t="shared" si="6"/>
        <v>653.33500000000004</v>
      </c>
      <c r="G100" s="7">
        <f t="shared" si="7"/>
        <v>672.4</v>
      </c>
    </row>
    <row r="101" spans="1:7" ht="13.5" customHeight="1" x14ac:dyDescent="0.3">
      <c r="A101" s="6">
        <v>43002</v>
      </c>
      <c r="B101" s="6" t="s">
        <v>99</v>
      </c>
      <c r="C101" s="7">
        <v>219</v>
      </c>
      <c r="D101" s="7">
        <v>218</v>
      </c>
      <c r="E101" s="7">
        <v>229</v>
      </c>
      <c r="F101" s="7">
        <f t="shared" si="6"/>
        <v>218.5</v>
      </c>
      <c r="G101" s="7">
        <f t="shared" si="7"/>
        <v>229</v>
      </c>
    </row>
    <row r="102" spans="1:7" ht="13.5" customHeight="1" x14ac:dyDescent="0.3">
      <c r="A102" s="6">
        <v>17003</v>
      </c>
      <c r="B102" s="6" t="s">
        <v>46</v>
      </c>
      <c r="C102" s="7">
        <v>234</v>
      </c>
      <c r="D102" s="7">
        <v>244</v>
      </c>
      <c r="E102" s="7">
        <v>237</v>
      </c>
      <c r="F102" s="7">
        <f t="shared" si="6"/>
        <v>239</v>
      </c>
      <c r="G102" s="7">
        <f t="shared" si="7"/>
        <v>239</v>
      </c>
    </row>
    <row r="103" spans="1:7" ht="13.5" customHeight="1" x14ac:dyDescent="0.3">
      <c r="A103" s="6">
        <v>51003</v>
      </c>
      <c r="B103" s="6" t="s">
        <v>120</v>
      </c>
      <c r="C103" s="7">
        <v>261</v>
      </c>
      <c r="D103" s="7">
        <v>274</v>
      </c>
      <c r="E103" s="7">
        <v>261</v>
      </c>
      <c r="F103" s="7">
        <f t="shared" si="6"/>
        <v>267.5</v>
      </c>
      <c r="G103" s="7">
        <f t="shared" si="7"/>
        <v>267.5</v>
      </c>
    </row>
    <row r="104" spans="1:7" ht="13.5" customHeight="1" x14ac:dyDescent="0.3">
      <c r="A104" s="6">
        <v>9002</v>
      </c>
      <c r="B104" s="6" t="s">
        <v>26</v>
      </c>
      <c r="C104" s="7">
        <v>318</v>
      </c>
      <c r="D104" s="7">
        <v>342</v>
      </c>
      <c r="E104" s="7">
        <v>341</v>
      </c>
      <c r="F104" s="7">
        <f t="shared" si="6"/>
        <v>330</v>
      </c>
      <c r="G104" s="7">
        <f t="shared" si="7"/>
        <v>341</v>
      </c>
    </row>
    <row r="105" spans="1:7" ht="13.5" customHeight="1" x14ac:dyDescent="0.3">
      <c r="A105" s="6">
        <v>56007</v>
      </c>
      <c r="B105" s="6" t="s">
        <v>136</v>
      </c>
      <c r="C105" s="7">
        <v>311</v>
      </c>
      <c r="D105" s="7">
        <v>305</v>
      </c>
      <c r="E105" s="7">
        <v>309</v>
      </c>
      <c r="F105" s="7">
        <f t="shared" si="6"/>
        <v>308</v>
      </c>
      <c r="G105" s="7">
        <f t="shared" si="7"/>
        <v>309</v>
      </c>
    </row>
    <row r="106" spans="1:7" ht="13.5" customHeight="1" x14ac:dyDescent="0.3">
      <c r="A106" s="6">
        <v>23003</v>
      </c>
      <c r="B106" s="6" t="s">
        <v>59</v>
      </c>
      <c r="C106" s="7">
        <v>127</v>
      </c>
      <c r="D106" s="7">
        <v>123</v>
      </c>
      <c r="E106" s="7">
        <v>125</v>
      </c>
      <c r="F106" s="7">
        <f t="shared" si="6"/>
        <v>125</v>
      </c>
      <c r="G106" s="7">
        <f t="shared" si="7"/>
        <v>125</v>
      </c>
    </row>
    <row r="107" spans="1:7" ht="13.5" customHeight="1" x14ac:dyDescent="0.3">
      <c r="A107" s="6">
        <v>39005</v>
      </c>
      <c r="B107" s="6" t="s">
        <v>90</v>
      </c>
      <c r="C107" s="7">
        <v>104</v>
      </c>
      <c r="D107" s="7">
        <v>125</v>
      </c>
      <c r="E107" s="7">
        <v>123</v>
      </c>
      <c r="F107" s="7">
        <f t="shared" si="6"/>
        <v>114.5</v>
      </c>
      <c r="G107" s="7">
        <f t="shared" si="7"/>
        <v>123</v>
      </c>
    </row>
    <row r="108" spans="1:7" ht="13.5" customHeight="1" x14ac:dyDescent="0.3">
      <c r="A108" s="6">
        <v>60004</v>
      </c>
      <c r="B108" s="6" t="s">
        <v>144</v>
      </c>
      <c r="C108" s="7">
        <v>344</v>
      </c>
      <c r="D108" s="7">
        <v>360</v>
      </c>
      <c r="E108" s="7">
        <v>351</v>
      </c>
      <c r="F108" s="7">
        <f t="shared" si="6"/>
        <v>352</v>
      </c>
      <c r="G108" s="7">
        <f t="shared" si="7"/>
        <v>352</v>
      </c>
    </row>
    <row r="109" spans="1:7" ht="13.5" customHeight="1" x14ac:dyDescent="0.3">
      <c r="A109" s="6">
        <v>33003</v>
      </c>
      <c r="B109" s="6" t="s">
        <v>78</v>
      </c>
      <c r="C109" s="7">
        <v>594</v>
      </c>
      <c r="D109" s="7">
        <v>566.03</v>
      </c>
      <c r="E109" s="7">
        <v>557</v>
      </c>
      <c r="F109" s="7">
        <f t="shared" si="6"/>
        <v>580.01499999999999</v>
      </c>
      <c r="G109" s="7">
        <f t="shared" si="7"/>
        <v>580.01499999999999</v>
      </c>
    </row>
    <row r="110" spans="1:7" ht="13.5" customHeight="1" x14ac:dyDescent="0.3">
      <c r="A110" s="6">
        <v>32002</v>
      </c>
      <c r="B110" s="6" t="s">
        <v>75</v>
      </c>
      <c r="C110" s="7">
        <v>2537.35</v>
      </c>
      <c r="D110" s="7">
        <v>2593.1999999999998</v>
      </c>
      <c r="E110" s="7">
        <v>2509.23</v>
      </c>
      <c r="F110" s="7">
        <f t="shared" si="6"/>
        <v>2565.2749999999996</v>
      </c>
      <c r="G110" s="7">
        <f t="shared" si="7"/>
        <v>2565.2749999999996</v>
      </c>
    </row>
    <row r="111" spans="1:7" ht="13.5" customHeight="1" x14ac:dyDescent="0.3">
      <c r="A111" s="6">
        <v>1001</v>
      </c>
      <c r="B111" s="6" t="s">
        <v>5</v>
      </c>
      <c r="C111" s="7">
        <v>270</v>
      </c>
      <c r="D111" s="7">
        <v>279</v>
      </c>
      <c r="E111" s="7">
        <v>310</v>
      </c>
      <c r="F111" s="7">
        <f t="shared" si="6"/>
        <v>274.5</v>
      </c>
      <c r="G111" s="7">
        <f t="shared" si="7"/>
        <v>310</v>
      </c>
    </row>
    <row r="112" spans="1:7" ht="13.5" customHeight="1" x14ac:dyDescent="0.3">
      <c r="A112" s="6">
        <v>11005</v>
      </c>
      <c r="B112" s="6" t="s">
        <v>30</v>
      </c>
      <c r="C112" s="7">
        <v>436.27</v>
      </c>
      <c r="D112" s="7">
        <v>447.18</v>
      </c>
      <c r="E112" s="7">
        <v>439.01</v>
      </c>
      <c r="F112" s="7">
        <f t="shared" si="6"/>
        <v>441.72500000000002</v>
      </c>
      <c r="G112" s="7">
        <f t="shared" si="7"/>
        <v>441.72500000000002</v>
      </c>
    </row>
    <row r="113" spans="1:7" ht="13.5" customHeight="1" x14ac:dyDescent="0.3">
      <c r="A113" s="6">
        <v>51004</v>
      </c>
      <c r="B113" s="6" t="s">
        <v>121</v>
      </c>
      <c r="C113" s="7">
        <v>13170.67</v>
      </c>
      <c r="D113" s="7">
        <v>13271.2</v>
      </c>
      <c r="E113" s="7">
        <v>13545.36</v>
      </c>
      <c r="F113" s="7">
        <f t="shared" si="6"/>
        <v>13220.935000000001</v>
      </c>
      <c r="G113" s="7">
        <f t="shared" si="7"/>
        <v>13545.36</v>
      </c>
    </row>
    <row r="114" spans="1:7" ht="13.5" customHeight="1" x14ac:dyDescent="0.3">
      <c r="A114" s="6">
        <v>56004</v>
      </c>
      <c r="B114" s="6" t="s">
        <v>134</v>
      </c>
      <c r="C114" s="7">
        <v>607.4</v>
      </c>
      <c r="D114" s="7">
        <v>627</v>
      </c>
      <c r="E114" s="7">
        <v>611.1</v>
      </c>
      <c r="F114" s="7">
        <f t="shared" si="6"/>
        <v>617.20000000000005</v>
      </c>
      <c r="G114" s="7">
        <f t="shared" si="7"/>
        <v>617.20000000000005</v>
      </c>
    </row>
    <row r="115" spans="1:7" ht="13.5" customHeight="1" x14ac:dyDescent="0.3">
      <c r="A115" s="6">
        <v>54004</v>
      </c>
      <c r="B115" s="6" t="s">
        <v>128</v>
      </c>
      <c r="C115" s="7">
        <v>215</v>
      </c>
      <c r="D115" s="7">
        <v>227</v>
      </c>
      <c r="E115" s="7">
        <v>224</v>
      </c>
      <c r="F115" s="7">
        <f t="shared" si="6"/>
        <v>221</v>
      </c>
      <c r="G115" s="7">
        <f t="shared" si="7"/>
        <v>224</v>
      </c>
    </row>
    <row r="116" spans="1:7" ht="13.5" customHeight="1" x14ac:dyDescent="0.3">
      <c r="A116" s="6">
        <v>39004</v>
      </c>
      <c r="B116" s="6" t="s">
        <v>89</v>
      </c>
      <c r="C116" s="7">
        <v>120</v>
      </c>
      <c r="D116" s="7">
        <v>132</v>
      </c>
      <c r="E116" s="7">
        <v>126</v>
      </c>
      <c r="F116" s="7">
        <f t="shared" si="6"/>
        <v>126</v>
      </c>
      <c r="G116" s="7">
        <f t="shared" si="7"/>
        <v>126</v>
      </c>
    </row>
    <row r="117" spans="1:7" ht="13.5" customHeight="1" x14ac:dyDescent="0.3">
      <c r="A117" s="6">
        <v>55005</v>
      </c>
      <c r="B117" s="6" t="s">
        <v>132</v>
      </c>
      <c r="C117" s="7">
        <v>200</v>
      </c>
      <c r="D117" s="7">
        <v>212</v>
      </c>
      <c r="E117" s="7">
        <v>199</v>
      </c>
      <c r="F117" s="7">
        <f t="shared" ref="F117:F142" si="8">(C117+D117)/2</f>
        <v>206</v>
      </c>
      <c r="G117" s="7">
        <f t="shared" si="7"/>
        <v>206</v>
      </c>
    </row>
    <row r="118" spans="1:7" ht="13.5" customHeight="1" x14ac:dyDescent="0.3">
      <c r="A118" s="6">
        <v>4003</v>
      </c>
      <c r="B118" s="6" t="s">
        <v>14</v>
      </c>
      <c r="C118" s="7">
        <v>249.9</v>
      </c>
      <c r="D118" s="7">
        <v>262</v>
      </c>
      <c r="E118" s="7">
        <v>262</v>
      </c>
      <c r="F118" s="7">
        <f t="shared" si="8"/>
        <v>255.95</v>
      </c>
      <c r="G118" s="7">
        <f t="shared" si="7"/>
        <v>262</v>
      </c>
    </row>
    <row r="119" spans="1:7" ht="13.5" customHeight="1" x14ac:dyDescent="0.3">
      <c r="A119" s="6">
        <v>62005</v>
      </c>
      <c r="B119" s="6" t="s">
        <v>150</v>
      </c>
      <c r="C119" s="7">
        <v>199</v>
      </c>
      <c r="D119" s="7">
        <v>204</v>
      </c>
      <c r="E119" s="7">
        <v>187</v>
      </c>
      <c r="F119" s="7">
        <f t="shared" si="8"/>
        <v>201.5</v>
      </c>
      <c r="G119" s="7">
        <f t="shared" si="7"/>
        <v>201.5</v>
      </c>
    </row>
    <row r="120" spans="1:7" ht="13.5" customHeight="1" x14ac:dyDescent="0.3">
      <c r="A120" s="6">
        <v>65001</v>
      </c>
      <c r="B120" s="6" t="s">
        <v>155</v>
      </c>
      <c r="C120" s="7">
        <v>1123.96</v>
      </c>
      <c r="D120" s="7">
        <v>1229.3399999999999</v>
      </c>
      <c r="E120" s="7">
        <v>1289.4000000000001</v>
      </c>
      <c r="F120" s="7">
        <f t="shared" si="8"/>
        <v>1176.6500000000001</v>
      </c>
      <c r="G120" s="7">
        <f t="shared" si="7"/>
        <v>1289.4000000000001</v>
      </c>
    </row>
    <row r="121" spans="1:7" ht="13.5" customHeight="1" x14ac:dyDescent="0.3">
      <c r="A121" s="6">
        <v>49005</v>
      </c>
      <c r="B121" s="6" t="s">
        <v>113</v>
      </c>
      <c r="C121" s="7">
        <v>21004.5</v>
      </c>
      <c r="D121" s="7">
        <v>21495.45</v>
      </c>
      <c r="E121" s="7">
        <v>22071.08</v>
      </c>
      <c r="F121" s="7">
        <f t="shared" si="8"/>
        <v>21249.974999999999</v>
      </c>
      <c r="G121" s="7">
        <f t="shared" si="7"/>
        <v>22071.08</v>
      </c>
    </row>
    <row r="122" spans="1:7" ht="13.5" customHeight="1" x14ac:dyDescent="0.3">
      <c r="A122" s="6">
        <v>5005</v>
      </c>
      <c r="B122" s="6" t="s">
        <v>17</v>
      </c>
      <c r="C122" s="7">
        <v>571.65</v>
      </c>
      <c r="D122" s="7">
        <v>577.42999999999995</v>
      </c>
      <c r="E122" s="7">
        <v>574.79999999999995</v>
      </c>
      <c r="F122" s="7">
        <f t="shared" si="8"/>
        <v>574.54</v>
      </c>
      <c r="G122" s="7">
        <f t="shared" si="7"/>
        <v>574.79999999999995</v>
      </c>
    </row>
    <row r="123" spans="1:7" ht="13.5" customHeight="1" x14ac:dyDescent="0.3">
      <c r="A123" s="6">
        <v>54002</v>
      </c>
      <c r="B123" s="6" t="s">
        <v>127</v>
      </c>
      <c r="C123" s="7">
        <v>931.59</v>
      </c>
      <c r="D123" s="7">
        <v>938.2</v>
      </c>
      <c r="E123" s="7">
        <v>961.6</v>
      </c>
      <c r="F123" s="7">
        <f t="shared" si="8"/>
        <v>934.89499999999998</v>
      </c>
      <c r="G123" s="7">
        <f t="shared" si="7"/>
        <v>961.6</v>
      </c>
    </row>
    <row r="124" spans="1:7" ht="13.5" customHeight="1" x14ac:dyDescent="0.3">
      <c r="A124" s="6">
        <v>15003</v>
      </c>
      <c r="B124" s="6" t="s">
        <v>41</v>
      </c>
      <c r="C124" s="7">
        <v>203.15</v>
      </c>
      <c r="D124" s="7">
        <v>194</v>
      </c>
      <c r="E124" s="7">
        <v>190.5</v>
      </c>
      <c r="F124" s="7">
        <f t="shared" si="8"/>
        <v>198.57499999999999</v>
      </c>
      <c r="G124" s="7">
        <f t="shared" si="7"/>
        <v>198.57499999999999</v>
      </c>
    </row>
    <row r="125" spans="1:7" ht="13.5" customHeight="1" x14ac:dyDescent="0.3">
      <c r="A125" s="6">
        <v>26005</v>
      </c>
      <c r="B125" s="6" t="s">
        <v>66</v>
      </c>
      <c r="C125" s="7">
        <v>140</v>
      </c>
      <c r="D125" s="7">
        <v>136</v>
      </c>
      <c r="E125" s="7">
        <v>132</v>
      </c>
      <c r="F125" s="7">
        <f t="shared" si="8"/>
        <v>138</v>
      </c>
      <c r="G125" s="7">
        <f t="shared" si="7"/>
        <v>138</v>
      </c>
    </row>
    <row r="126" spans="1:7" ht="13.5" customHeight="1" x14ac:dyDescent="0.3">
      <c r="A126" s="6">
        <v>40002</v>
      </c>
      <c r="B126" s="6" t="s">
        <v>92</v>
      </c>
      <c r="C126" s="7">
        <v>1943.85</v>
      </c>
      <c r="D126" s="7">
        <v>1963.66</v>
      </c>
      <c r="E126" s="7">
        <v>1961.59</v>
      </c>
      <c r="F126" s="7">
        <f t="shared" si="8"/>
        <v>1953.7550000000001</v>
      </c>
      <c r="G126" s="7">
        <f t="shared" si="7"/>
        <v>1961.59</v>
      </c>
    </row>
    <row r="127" spans="1:7" ht="13.5" customHeight="1" x14ac:dyDescent="0.3">
      <c r="A127" s="6">
        <v>57001</v>
      </c>
      <c r="B127" s="6" t="s">
        <v>137</v>
      </c>
      <c r="C127" s="7">
        <v>485.7</v>
      </c>
      <c r="D127" s="7">
        <v>451</v>
      </c>
      <c r="E127" s="7">
        <v>424.6</v>
      </c>
      <c r="F127" s="7">
        <f t="shared" si="8"/>
        <v>468.35</v>
      </c>
      <c r="G127" s="7">
        <f t="shared" si="7"/>
        <v>468.35</v>
      </c>
    </row>
    <row r="128" spans="1:7" ht="13.5" customHeight="1" x14ac:dyDescent="0.3">
      <c r="A128" s="6">
        <v>1002</v>
      </c>
      <c r="B128" s="6" t="s">
        <v>6</v>
      </c>
      <c r="C128" s="7">
        <v>126</v>
      </c>
      <c r="D128" s="7">
        <v>128</v>
      </c>
      <c r="E128" s="7">
        <v>114</v>
      </c>
      <c r="F128" s="7">
        <f t="shared" si="8"/>
        <v>127</v>
      </c>
      <c r="G128" s="7">
        <f t="shared" si="7"/>
        <v>127</v>
      </c>
    </row>
    <row r="129" spans="1:7" ht="13.5" customHeight="1" x14ac:dyDescent="0.3">
      <c r="A129" s="6">
        <v>54006</v>
      </c>
      <c r="B129" s="6" t="s">
        <v>129</v>
      </c>
      <c r="C129" s="7">
        <v>122</v>
      </c>
      <c r="D129" s="7">
        <v>144</v>
      </c>
      <c r="E129" s="7">
        <v>142</v>
      </c>
      <c r="F129" s="7">
        <f t="shared" si="8"/>
        <v>133</v>
      </c>
      <c r="G129" s="7">
        <f t="shared" si="7"/>
        <v>142</v>
      </c>
    </row>
    <row r="130" spans="1:7" ht="13.5" customHeight="1" x14ac:dyDescent="0.3">
      <c r="A130" s="6">
        <v>41005</v>
      </c>
      <c r="B130" s="6" t="s">
        <v>96</v>
      </c>
      <c r="C130" s="7">
        <v>1212.48</v>
      </c>
      <c r="D130" s="7">
        <v>1292.24</v>
      </c>
      <c r="E130" s="7">
        <v>1364</v>
      </c>
      <c r="F130" s="7">
        <f t="shared" si="8"/>
        <v>1252.3600000000001</v>
      </c>
      <c r="G130" s="7">
        <f t="shared" ref="G130:G142" si="9">IF(E130&lt;F130,F130,E130)</f>
        <v>1364</v>
      </c>
    </row>
    <row r="131" spans="1:7" ht="13.5" customHeight="1" x14ac:dyDescent="0.3">
      <c r="A131" s="6">
        <v>20003</v>
      </c>
      <c r="B131" s="6" t="s">
        <v>51</v>
      </c>
      <c r="C131" s="7">
        <v>308</v>
      </c>
      <c r="D131" s="7">
        <v>317</v>
      </c>
      <c r="E131" s="7">
        <v>323</v>
      </c>
      <c r="F131" s="7">
        <f t="shared" si="8"/>
        <v>312.5</v>
      </c>
      <c r="G131" s="7">
        <f t="shared" si="9"/>
        <v>323</v>
      </c>
    </row>
    <row r="132" spans="1:7" ht="13.5" customHeight="1" x14ac:dyDescent="0.3">
      <c r="A132" s="6">
        <v>66001</v>
      </c>
      <c r="B132" s="6" t="s">
        <v>156</v>
      </c>
      <c r="C132" s="7">
        <v>2032.13</v>
      </c>
      <c r="D132" s="7">
        <v>2055.63</v>
      </c>
      <c r="E132" s="7">
        <v>2126.12</v>
      </c>
      <c r="F132" s="7">
        <f t="shared" si="8"/>
        <v>2043.88</v>
      </c>
      <c r="G132" s="7">
        <f t="shared" si="9"/>
        <v>2126.12</v>
      </c>
    </row>
    <row r="133" spans="1:7" ht="13.5" customHeight="1" x14ac:dyDescent="0.3">
      <c r="A133" s="6">
        <v>33005</v>
      </c>
      <c r="B133" s="6" t="s">
        <v>79</v>
      </c>
      <c r="C133" s="7">
        <v>222</v>
      </c>
      <c r="D133" s="7">
        <v>207</v>
      </c>
      <c r="E133" s="7">
        <v>178</v>
      </c>
      <c r="F133" s="7">
        <f t="shared" si="8"/>
        <v>214.5</v>
      </c>
      <c r="G133" s="7">
        <f t="shared" si="9"/>
        <v>214.5</v>
      </c>
    </row>
    <row r="134" spans="1:7" x14ac:dyDescent="0.3">
      <c r="A134" s="6">
        <v>49006</v>
      </c>
      <c r="B134" s="6" t="s">
        <v>114</v>
      </c>
      <c r="C134" s="7">
        <v>842.01</v>
      </c>
      <c r="D134" s="7">
        <v>848.45</v>
      </c>
      <c r="E134" s="7">
        <v>812.93</v>
      </c>
      <c r="F134" s="7">
        <f t="shared" si="8"/>
        <v>845.23</v>
      </c>
      <c r="G134" s="7">
        <f t="shared" si="9"/>
        <v>845.23</v>
      </c>
    </row>
    <row r="135" spans="1:7" ht="13.5" customHeight="1" x14ac:dyDescent="0.3">
      <c r="A135" s="6">
        <v>13001</v>
      </c>
      <c r="B135" s="6" t="s">
        <v>33</v>
      </c>
      <c r="C135" s="7">
        <v>1269.47</v>
      </c>
      <c r="D135" s="7">
        <v>1261.77</v>
      </c>
      <c r="E135" s="7">
        <v>1235.71</v>
      </c>
      <c r="F135" s="7">
        <f t="shared" si="8"/>
        <v>1265.6199999999999</v>
      </c>
      <c r="G135" s="7">
        <f t="shared" si="9"/>
        <v>1265.6199999999999</v>
      </c>
    </row>
    <row r="136" spans="1:7" ht="13.5" customHeight="1" x14ac:dyDescent="0.3">
      <c r="A136" s="6">
        <v>60005</v>
      </c>
      <c r="B136" s="6" t="s">
        <v>145</v>
      </c>
      <c r="C136" s="7">
        <v>264</v>
      </c>
      <c r="D136" s="7">
        <v>252</v>
      </c>
      <c r="E136" s="7">
        <v>277</v>
      </c>
      <c r="F136" s="7">
        <f t="shared" si="8"/>
        <v>258</v>
      </c>
      <c r="G136" s="7">
        <f t="shared" si="9"/>
        <v>277</v>
      </c>
    </row>
    <row r="137" spans="1:7" ht="13.5" customHeight="1" x14ac:dyDescent="0.3">
      <c r="A137" s="6">
        <v>11004</v>
      </c>
      <c r="B137" s="6" t="s">
        <v>29</v>
      </c>
      <c r="C137" s="7">
        <v>779.95</v>
      </c>
      <c r="D137" s="7">
        <v>776.51</v>
      </c>
      <c r="E137" s="7">
        <v>761.51</v>
      </c>
      <c r="F137" s="7">
        <f t="shared" si="8"/>
        <v>778.23</v>
      </c>
      <c r="G137" s="7">
        <f t="shared" si="9"/>
        <v>778.23</v>
      </c>
    </row>
    <row r="138" spans="1:7" ht="13.5" customHeight="1" x14ac:dyDescent="0.3">
      <c r="A138" s="6">
        <v>51005</v>
      </c>
      <c r="B138" s="6" t="s">
        <v>122</v>
      </c>
      <c r="C138" s="7">
        <v>235</v>
      </c>
      <c r="D138" s="7">
        <v>254</v>
      </c>
      <c r="E138" s="7">
        <v>239</v>
      </c>
      <c r="F138" s="7">
        <f t="shared" si="8"/>
        <v>244.5</v>
      </c>
      <c r="G138" s="7">
        <f t="shared" si="9"/>
        <v>244.5</v>
      </c>
    </row>
    <row r="139" spans="1:7" ht="13.5" customHeight="1" x14ac:dyDescent="0.3">
      <c r="A139" s="6">
        <v>6005</v>
      </c>
      <c r="B139" s="6" t="s">
        <v>21</v>
      </c>
      <c r="C139" s="7">
        <v>299</v>
      </c>
      <c r="D139" s="7">
        <v>304</v>
      </c>
      <c r="E139" s="7">
        <v>327</v>
      </c>
      <c r="F139" s="7">
        <f t="shared" si="8"/>
        <v>301.5</v>
      </c>
      <c r="G139" s="7">
        <f t="shared" si="9"/>
        <v>327</v>
      </c>
    </row>
    <row r="140" spans="1:7" ht="13.5" customHeight="1" x14ac:dyDescent="0.3">
      <c r="A140" s="6">
        <v>14004</v>
      </c>
      <c r="B140" s="6" t="s">
        <v>37</v>
      </c>
      <c r="C140" s="7">
        <v>3744.32</v>
      </c>
      <c r="D140" s="7">
        <v>3762.26</v>
      </c>
      <c r="E140" s="7">
        <v>3805.29</v>
      </c>
      <c r="F140" s="7">
        <f t="shared" si="8"/>
        <v>3753.29</v>
      </c>
      <c r="G140" s="7">
        <f t="shared" si="9"/>
        <v>3805.29</v>
      </c>
    </row>
    <row r="141" spans="1:7" ht="13.5" customHeight="1" x14ac:dyDescent="0.3">
      <c r="A141" s="6">
        <v>18003</v>
      </c>
      <c r="B141" s="6" t="s">
        <v>47</v>
      </c>
      <c r="C141" s="7">
        <v>175</v>
      </c>
      <c r="D141" s="7">
        <v>170</v>
      </c>
      <c r="E141" s="7">
        <v>168</v>
      </c>
      <c r="F141" s="7">
        <f t="shared" si="8"/>
        <v>172.5</v>
      </c>
      <c r="G141" s="7">
        <f t="shared" si="9"/>
        <v>172.5</v>
      </c>
    </row>
    <row r="142" spans="1:7" ht="13.5" customHeight="1" x14ac:dyDescent="0.3">
      <c r="A142" s="6">
        <v>14005</v>
      </c>
      <c r="B142" s="6" t="s">
        <v>38</v>
      </c>
      <c r="C142" s="7">
        <v>231</v>
      </c>
      <c r="D142" s="7">
        <v>197</v>
      </c>
      <c r="E142" s="7">
        <v>197</v>
      </c>
      <c r="F142" s="7">
        <f t="shared" si="8"/>
        <v>214</v>
      </c>
      <c r="G142" s="7">
        <f t="shared" si="9"/>
        <v>214</v>
      </c>
    </row>
    <row r="143" spans="1:7" ht="13.5" customHeight="1" x14ac:dyDescent="0.3">
      <c r="A143" s="9">
        <v>18005</v>
      </c>
      <c r="B143" s="9" t="s">
        <v>48</v>
      </c>
      <c r="C143" s="10"/>
      <c r="D143" s="10">
        <v>543</v>
      </c>
      <c r="E143" s="10">
        <v>524</v>
      </c>
      <c r="F143" s="10"/>
      <c r="G143" s="10">
        <f>E143</f>
        <v>524</v>
      </c>
    </row>
    <row r="144" spans="1:7" ht="13.5" customHeight="1" x14ac:dyDescent="0.3">
      <c r="A144" s="6">
        <v>36002</v>
      </c>
      <c r="B144" s="6" t="s">
        <v>82</v>
      </c>
      <c r="C144" s="7">
        <v>297</v>
      </c>
      <c r="D144" s="7">
        <v>291</v>
      </c>
      <c r="E144" s="7">
        <v>274</v>
      </c>
      <c r="F144" s="7">
        <f t="shared" ref="F144:F153" si="10">(C144+D144)/2</f>
        <v>294</v>
      </c>
      <c r="G144" s="7">
        <f t="shared" ref="G144:G153" si="11">IF(E144&lt;F144,F144,E144)</f>
        <v>294</v>
      </c>
    </row>
    <row r="145" spans="1:7" ht="13.5" customHeight="1" x14ac:dyDescent="0.3">
      <c r="A145" s="6">
        <v>49007</v>
      </c>
      <c r="B145" s="6" t="s">
        <v>115</v>
      </c>
      <c r="C145" s="7">
        <v>1295.01</v>
      </c>
      <c r="D145" s="7">
        <v>1325.6</v>
      </c>
      <c r="E145" s="7">
        <v>1305.42</v>
      </c>
      <c r="F145" s="7">
        <f t="shared" si="10"/>
        <v>1310.3049999999998</v>
      </c>
      <c r="G145" s="7">
        <f t="shared" si="11"/>
        <v>1310.3049999999998</v>
      </c>
    </row>
    <row r="146" spans="1:7" ht="13.5" customHeight="1" x14ac:dyDescent="0.3">
      <c r="A146" s="6">
        <v>1003</v>
      </c>
      <c r="B146" s="6" t="s">
        <v>7</v>
      </c>
      <c r="C146" s="7">
        <v>131</v>
      </c>
      <c r="D146" s="7">
        <v>124</v>
      </c>
      <c r="E146" s="7">
        <v>123</v>
      </c>
      <c r="F146" s="7">
        <f t="shared" si="10"/>
        <v>127.5</v>
      </c>
      <c r="G146" s="7">
        <f t="shared" si="11"/>
        <v>127.5</v>
      </c>
    </row>
    <row r="147" spans="1:7" ht="13.5" customHeight="1" x14ac:dyDescent="0.3">
      <c r="A147" s="6">
        <v>47001</v>
      </c>
      <c r="B147" s="6" t="s">
        <v>107</v>
      </c>
      <c r="C147" s="7">
        <v>389</v>
      </c>
      <c r="D147" s="7">
        <v>370</v>
      </c>
      <c r="E147" s="7">
        <v>403</v>
      </c>
      <c r="F147" s="7">
        <f t="shared" si="10"/>
        <v>379.5</v>
      </c>
      <c r="G147" s="7">
        <f t="shared" si="11"/>
        <v>403</v>
      </c>
    </row>
    <row r="148" spans="1:7" ht="13.5" customHeight="1" x14ac:dyDescent="0.3">
      <c r="A148" s="6">
        <v>12003</v>
      </c>
      <c r="B148" s="6" t="s">
        <v>32</v>
      </c>
      <c r="C148" s="7">
        <v>188.3</v>
      </c>
      <c r="D148" s="7">
        <v>202</v>
      </c>
      <c r="E148" s="7">
        <v>185</v>
      </c>
      <c r="F148" s="7">
        <f t="shared" si="10"/>
        <v>195.15</v>
      </c>
      <c r="G148" s="7">
        <f t="shared" si="11"/>
        <v>195.15</v>
      </c>
    </row>
    <row r="149" spans="1:7" ht="13.5" customHeight="1" x14ac:dyDescent="0.3">
      <c r="A149" s="6">
        <v>54007</v>
      </c>
      <c r="B149" s="6" t="s">
        <v>130</v>
      </c>
      <c r="C149" s="7">
        <v>244</v>
      </c>
      <c r="D149" s="7">
        <v>239</v>
      </c>
      <c r="E149" s="7">
        <v>222</v>
      </c>
      <c r="F149" s="7">
        <f t="shared" si="10"/>
        <v>241.5</v>
      </c>
      <c r="G149" s="7">
        <f t="shared" si="11"/>
        <v>241.5</v>
      </c>
    </row>
    <row r="150" spans="1:7" ht="13.5" customHeight="1" x14ac:dyDescent="0.3">
      <c r="A150" s="6">
        <v>59002</v>
      </c>
      <c r="B150" s="6" t="s">
        <v>139</v>
      </c>
      <c r="C150" s="7">
        <v>695</v>
      </c>
      <c r="D150" s="7">
        <v>682</v>
      </c>
      <c r="E150" s="7">
        <v>674.5</v>
      </c>
      <c r="F150" s="7">
        <f t="shared" si="10"/>
        <v>688.5</v>
      </c>
      <c r="G150" s="7">
        <f t="shared" si="11"/>
        <v>688.5</v>
      </c>
    </row>
    <row r="151" spans="1:7" ht="13.5" customHeight="1" x14ac:dyDescent="0.3">
      <c r="A151" s="11">
        <v>2006</v>
      </c>
      <c r="B151" s="6" t="s">
        <v>10</v>
      </c>
      <c r="C151" s="7">
        <v>267</v>
      </c>
      <c r="D151" s="7">
        <v>285</v>
      </c>
      <c r="E151" s="7">
        <v>302</v>
      </c>
      <c r="F151" s="7">
        <f t="shared" si="10"/>
        <v>276</v>
      </c>
      <c r="G151" s="7">
        <f t="shared" si="11"/>
        <v>302</v>
      </c>
    </row>
    <row r="152" spans="1:7" ht="13.5" customHeight="1" x14ac:dyDescent="0.3">
      <c r="A152" s="6">
        <v>55004</v>
      </c>
      <c r="B152" s="6" t="s">
        <v>131</v>
      </c>
      <c r="C152" s="7">
        <v>180</v>
      </c>
      <c r="D152" s="7">
        <v>175</v>
      </c>
      <c r="E152" s="7">
        <v>183</v>
      </c>
      <c r="F152" s="7">
        <f t="shared" si="10"/>
        <v>177.5</v>
      </c>
      <c r="G152" s="7">
        <f t="shared" si="11"/>
        <v>183</v>
      </c>
    </row>
    <row r="153" spans="1:7" ht="13.5" customHeight="1" x14ac:dyDescent="0.3">
      <c r="A153" s="6">
        <v>63003</v>
      </c>
      <c r="B153" s="6" t="s">
        <v>153</v>
      </c>
      <c r="C153" s="7">
        <v>2792.43</v>
      </c>
      <c r="D153" s="7">
        <v>2750.05</v>
      </c>
      <c r="E153" s="7">
        <v>2666.06</v>
      </c>
      <c r="F153" s="7">
        <f t="shared" si="10"/>
        <v>2771.24</v>
      </c>
      <c r="G153" s="7">
        <f t="shared" si="11"/>
        <v>2771.24</v>
      </c>
    </row>
    <row r="154" spans="1:7" x14ac:dyDescent="0.3">
      <c r="A154" s="12"/>
      <c r="B154" s="12"/>
      <c r="C154" s="7"/>
      <c r="D154" s="7">
        <f>SUM(D2:D153)</f>
        <v>123924.56</v>
      </c>
      <c r="E154" s="7">
        <f>SUM(E2:E153)</f>
        <v>125151.92000000001</v>
      </c>
      <c r="F154" s="7">
        <f>SUM(F2:F153)</f>
        <v>122269.45999999996</v>
      </c>
      <c r="G154" s="7">
        <f>SUM(G2:G153)</f>
        <v>126390.12499999997</v>
      </c>
    </row>
    <row r="155" spans="1:7" ht="15.75" thickBot="1" x14ac:dyDescent="0.35">
      <c r="A155" s="13"/>
      <c r="B155" s="13"/>
      <c r="C155" s="14"/>
      <c r="D155" s="14"/>
      <c r="E155" s="14"/>
      <c r="F155" s="15"/>
      <c r="G155" s="15"/>
    </row>
    <row r="156" spans="1:7" s="19" customFormat="1" ht="15.75" thickBot="1" x14ac:dyDescent="0.35">
      <c r="A156" s="16"/>
      <c r="B156" s="17" t="s">
        <v>157</v>
      </c>
      <c r="C156" s="18">
        <v>71</v>
      </c>
      <c r="D156" s="18">
        <v>74</v>
      </c>
      <c r="E156" s="18">
        <v>65</v>
      </c>
      <c r="F156" s="15">
        <f>(C156+D156)/2</f>
        <v>72.5</v>
      </c>
      <c r="G156" s="15">
        <f>IF(E156&lt;F156,F156,E156)</f>
        <v>72.5</v>
      </c>
    </row>
  </sheetData>
  <printOptions gridLines="1"/>
  <pageMargins left="0.25" right="0.25" top="0.39" bottom="0.45" header="0.17" footer="0.16"/>
  <pageSetup scale="89" orientation="portrait" cellComments="asDisplayed" r:id="rId1"/>
  <headerFooter alignWithMargins="0">
    <oddHeader xml:space="preserve">&amp;C&amp;"Arial Unicode MS,Regular"&amp;12FY2012 Student Counts&amp;"Lucida Sans Unicode,Regular"&amp;14
</oddHeader>
    <oddFooter>&amp;C&amp;"Arial Unicode MS,Regular"&amp;8Page &amp;P&amp;R&amp;"Arial Unicode MS,Regular"&amp;8&amp;F 
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Student Counts</vt:lpstr>
      <vt:lpstr>'Student Counts'!Print_Area</vt:lpstr>
      <vt:lpstr>'Student Counts'!Print_Titles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2013-03-13T18:32:10.6606480Z</dcterms:created>
</coreProperties>
</file>