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0" windowWidth="9345" windowHeight="4680" activeTab="1"/>
  </bookViews>
  <sheets>
    <sheet name="Sheet1" sheetId="2" r:id="rId1"/>
    <sheet name="Requests" sheetId="1" r:id="rId2"/>
  </sheets>
  <definedNames>
    <definedName name="_xlnm.Print_Area" localSheetId="1">Requests!$B$2:$F$40</definedName>
    <definedName name="_xlnm.Print_Titles" localSheetId="1">Requests!$2:$3</definedName>
  </definedNames>
  <calcPr calcId="145621"/>
</workbook>
</file>

<file path=xl/calcChain.xml><?xml version="1.0" encoding="utf-8"?>
<calcChain xmlns="http://schemas.openxmlformats.org/spreadsheetml/2006/main">
  <c r="C38" i="1" l="1"/>
  <c r="B12" i="2"/>
  <c r="C12" i="2" s="1"/>
  <c r="B15" i="2"/>
  <c r="B7" i="2"/>
  <c r="B13" i="2" l="1"/>
  <c r="B16" i="2" s="1"/>
</calcChain>
</file>

<file path=xl/sharedStrings.xml><?xml version="1.0" encoding="utf-8"?>
<sst xmlns="http://schemas.openxmlformats.org/spreadsheetml/2006/main" count="58" uniqueCount="55">
  <si>
    <t>Smee 15-3</t>
  </si>
  <si>
    <t>Wilmot 54-7</t>
  </si>
  <si>
    <t xml:space="preserve"> </t>
  </si>
  <si>
    <t>Deubrook 05-6</t>
  </si>
  <si>
    <t>Florence 14-1</t>
  </si>
  <si>
    <t>Freeman 33-1</t>
  </si>
  <si>
    <t>McCook Central 43-7</t>
  </si>
  <si>
    <t>Wolsey 02-5</t>
  </si>
  <si>
    <t>Hamlin 28-3</t>
  </si>
  <si>
    <t>Custer 16-1</t>
  </si>
  <si>
    <t>Lennox 41-4</t>
  </si>
  <si>
    <t>Chamberlain 07-1</t>
  </si>
  <si>
    <t>Herreid 10-1</t>
  </si>
  <si>
    <t>Henry 14-2</t>
  </si>
  <si>
    <t>South Shore 14-3</t>
  </si>
  <si>
    <t>West Central 49-7</t>
  </si>
  <si>
    <t>Yankton 63-3</t>
  </si>
  <si>
    <t>Lemmon 52-2</t>
  </si>
  <si>
    <t>Lead-Deadwood 40-1</t>
  </si>
  <si>
    <t>TOTAL</t>
  </si>
  <si>
    <t>Elkton 05-3</t>
  </si>
  <si>
    <t>Waverly 14-5</t>
  </si>
  <si>
    <t>Howard 48-3</t>
  </si>
  <si>
    <t>Bon Homme 04-2</t>
  </si>
  <si>
    <t>Montrose 43-2</t>
  </si>
  <si>
    <t>04002</t>
  </si>
  <si>
    <t>07001</t>
  </si>
  <si>
    <t>05006</t>
  </si>
  <si>
    <t>04003</t>
  </si>
  <si>
    <t>02005</t>
  </si>
  <si>
    <t>Isabel 20-2</t>
  </si>
  <si>
    <t>Scotland 04-3</t>
  </si>
  <si>
    <t>Newell 09-2</t>
  </si>
  <si>
    <t>Estelline 28-2</t>
  </si>
  <si>
    <t>Bennett County</t>
  </si>
  <si>
    <t>Parker 60-4</t>
  </si>
  <si>
    <t>Tea Area School District 41-5</t>
  </si>
  <si>
    <t>Bonesteel-Fairfax 26-5</t>
  </si>
  <si>
    <t>McLaughlin 15-2</t>
  </si>
  <si>
    <t>Recommended by Board</t>
  </si>
  <si>
    <t>Willow Lake 12-3</t>
  </si>
  <si>
    <t>FY06 Summary:</t>
  </si>
  <si>
    <t>FY06 Special Education Appropration:</t>
  </si>
  <si>
    <t>FY05 Carryover</t>
  </si>
  <si>
    <t>Total Means of Finance</t>
  </si>
  <si>
    <t>Projected 2nd Half Requests</t>
  </si>
  <si>
    <t>FY06 Carryover Maximum</t>
  </si>
  <si>
    <t>Amount Remaining to be Carried Forward</t>
  </si>
  <si>
    <t>1st Half ECF Requests</t>
  </si>
  <si>
    <t>Amount Needed for Formula Aid</t>
  </si>
  <si>
    <t>2006-2007 School Year</t>
  </si>
  <si>
    <t>Requests 2nd Half FY07</t>
  </si>
  <si>
    <t>Bowdle 22-1</t>
  </si>
  <si>
    <t>Extraordinary Cost Fund 2007:</t>
  </si>
  <si>
    <t>1st Half Funding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</si>
</sst>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7" x14ac:knownFonts="1">
    <font>
      <sz val="10"/>
      <name val="Arial"/>
    </font>
    <font>
      <sz val="8"/>
      <name val="Arial"/>
      <family val="2"/>
    </font>
    <font>
      <sz val="9"/>
      <name val="Franklin Gothic Medium"/>
      <family val="2"/>
    </font>
    <font>
      <b/>
      <sz val="9"/>
      <name val="Franklin Gothic Medium"/>
      <family val="2"/>
    </font>
    <font>
      <u val="double"/>
      <sz val="9"/>
      <name val="Franklin Gothic Medium"/>
      <family val="2"/>
    </font>
    <font>
      <sz val="16"/>
      <name val="Times New Roman"/>
      <family val="1"/>
    </font>
    <font>
      <sz val="11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" fontId="2" fillId="0" borderId="0" xfId="0" applyNumberFormat="1" applyFont="1" applyFill="1" applyAlignment="1">
      <alignment horizontal="left"/>
    </xf>
    <xf numFmtId="0" fontId="2" fillId="0" borderId="2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6" fontId="4" fillId="0" borderId="3" xfId="0" applyNumberFormat="1" applyFont="1" applyFill="1" applyBorder="1" applyAlignment="1">
      <alignment horizontal="right"/>
    </xf>
    <xf numFmtId="6" fontId="4" fillId="2" borderId="3" xfId="0" applyNumberFormat="1" applyFont="1" applyFill="1" applyBorder="1" applyAlignment="1">
      <alignment horizontal="right"/>
    </xf>
    <xf numFmtId="6" fontId="2" fillId="0" borderId="3" xfId="0" applyNumberFormat="1" applyFont="1" applyFill="1" applyBorder="1"/>
    <xf numFmtId="0" fontId="2" fillId="0" borderId="4" xfId="0" applyFont="1" applyFill="1" applyBorder="1"/>
    <xf numFmtId="6" fontId="2" fillId="0" borderId="4" xfId="0" applyNumberFormat="1" applyFont="1" applyFill="1" applyBorder="1"/>
    <xf numFmtId="6" fontId="4" fillId="0" borderId="4" xfId="0" applyNumberFormat="1" applyFont="1" applyFill="1" applyBorder="1" applyAlignment="1">
      <alignment horizontal="right"/>
    </xf>
    <xf numFmtId="10" fontId="2" fillId="0" borderId="0" xfId="0" applyNumberFormat="1" applyFont="1" applyFill="1" applyAlignment="1">
      <alignment horizontal="left"/>
    </xf>
    <xf numFmtId="10" fontId="2" fillId="0" borderId="0" xfId="0" applyNumberFormat="1" applyFont="1" applyFill="1" applyBorder="1"/>
    <xf numFmtId="10" fontId="2" fillId="0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0" fontId="5" fillId="0" borderId="0" xfId="0" applyNumberFormat="1" applyFont="1"/>
    <xf numFmtId="164" fontId="5" fillId="3" borderId="0" xfId="0" applyNumberFormat="1" applyFont="1" applyFill="1"/>
    <xf numFmtId="1" fontId="6" fillId="0" borderId="0" xfId="0" applyNumberFormat="1" applyFont="1" applyFill="1" applyAlignment="1">
      <alignment horizontal="left"/>
    </xf>
    <xf numFmtId="0" fontId="3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6" fontId="2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13</xdr:row>
      <xdr:rowOff>66675</xdr:rowOff>
    </xdr:from>
    <xdr:to>
      <xdr:col>2</xdr:col>
      <xdr:colOff>1181100</xdr:colOff>
      <xdr:row>15</xdr:row>
      <xdr:rowOff>76200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314950" y="3409950"/>
          <a:ext cx="9906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Franklin Gothic Medium"/>
            </a:rPr>
            <a:t>Total estimated amount needed for ECF.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/>
        </a:p>
      </xdr:txBody>
    </xdr:sp>
    <xdr:clientData/>
  </xdr:twoCellAnchor>
  <xdr:twoCellAnchor>
    <xdr:from>
      <xdr:col>2</xdr:col>
      <xdr:colOff>733425</xdr:colOff>
      <xdr:row>12</xdr:row>
      <xdr:rowOff>9525</xdr:rowOff>
    </xdr:from>
    <xdr:to>
      <xdr:col>2</xdr:col>
      <xdr:colOff>857250</xdr:colOff>
      <xdr:row>13</xdr:row>
      <xdr:rowOff>28575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H="1">
          <a:off x="5857875" y="3095625"/>
          <a:ext cx="123825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6" sqref="B6:C6"/>
    </sheetView>
  </sheetViews>
  <sheetFormatPr defaultRowHeight="20.25" x14ac:dyDescent="0.3"/>
  <cols>
    <col min="1" max="1" width="53" style="20" bestFit="1" customWidth="1"/>
    <col min="2" max="2" width="23.85546875" style="21" customWidth="1"/>
    <col min="3" max="3" width="18.5703125" style="22" customWidth="1"/>
    <col min="4" max="16384" width="9.140625" style="20"/>
  </cols>
  <sheetData>
    <row r="1" spans="1:3" x14ac:dyDescent="0.3">
      <c r="A1" s="20" t="s">
        <v>41</v>
      </c>
    </row>
    <row r="5" spans="1:3" x14ac:dyDescent="0.3">
      <c r="A5" s="20" t="s">
        <v>42</v>
      </c>
      <c r="B5" s="21">
        <v>43106875</v>
      </c>
    </row>
    <row r="6" spans="1:3" x14ac:dyDescent="0.3">
      <c r="A6" s="20" t="s">
        <v>43</v>
      </c>
      <c r="B6" s="21">
        <v>2440501</v>
      </c>
    </row>
    <row r="7" spans="1:3" x14ac:dyDescent="0.3">
      <c r="A7" s="20" t="s">
        <v>44</v>
      </c>
      <c r="B7" s="23">
        <f>SUM(B5:B6)</f>
        <v>45547376</v>
      </c>
    </row>
    <row r="10" spans="1:3" x14ac:dyDescent="0.3">
      <c r="A10" s="20" t="s">
        <v>49</v>
      </c>
      <c r="B10" s="21">
        <v>39920295</v>
      </c>
    </row>
    <row r="11" spans="1:3" x14ac:dyDescent="0.3">
      <c r="A11" s="20" t="s">
        <v>48</v>
      </c>
      <c r="B11" s="21">
        <v>1506227</v>
      </c>
    </row>
    <row r="12" spans="1:3" x14ac:dyDescent="0.3">
      <c r="A12" s="20" t="s">
        <v>45</v>
      </c>
      <c r="B12" s="21">
        <f>B11*1.1798</f>
        <v>1777046.6146</v>
      </c>
      <c r="C12" s="21">
        <f>B12+B11</f>
        <v>3283273.6146</v>
      </c>
    </row>
    <row r="13" spans="1:3" x14ac:dyDescent="0.3">
      <c r="B13" s="23">
        <f>SUM(B10:B12)</f>
        <v>43203568.614600003</v>
      </c>
    </row>
    <row r="15" spans="1:3" x14ac:dyDescent="0.3">
      <c r="A15" s="20" t="s">
        <v>46</v>
      </c>
      <c r="B15" s="21">
        <f>B5*0.0575</f>
        <v>2478645.3125</v>
      </c>
    </row>
    <row r="16" spans="1:3" x14ac:dyDescent="0.3">
      <c r="A16" s="20" t="s">
        <v>47</v>
      </c>
      <c r="B16" s="23">
        <f>B7-B13</f>
        <v>2343807.3853999972</v>
      </c>
    </row>
    <row r="17" spans="2:2" x14ac:dyDescent="0.3">
      <c r="B17" s="21" t="s">
        <v>2</v>
      </c>
    </row>
  </sheetData>
  <phoneticPr fontId="1" type="noConversion"/>
  <pageMargins left="0.25" right="0.2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pane xSplit="2" ySplit="3" topLeftCell="C4" activePane="bottomRight" state="frozen"/>
      <selection pane="topRight" activeCell="D1" sqref="D1"/>
      <selection pane="bottomLeft" activeCell="A3" sqref="A3"/>
      <selection pane="bottomRight" activeCell="F14" sqref="F14"/>
    </sheetView>
  </sheetViews>
  <sheetFormatPr defaultRowHeight="12.75" x14ac:dyDescent="0.25"/>
  <cols>
    <col min="1" max="1" width="9.140625" style="5"/>
    <col min="2" max="2" width="25.42578125" style="8" customWidth="1"/>
    <col min="3" max="3" width="22" style="7" customWidth="1"/>
    <col min="4" max="4" width="11.140625" style="7" bestFit="1" customWidth="1"/>
    <col min="5" max="5" width="11.5703125" style="7" bestFit="1" customWidth="1"/>
    <col min="6" max="6" width="19.7109375" style="7" bestFit="1" customWidth="1"/>
    <col min="7" max="16384" width="9.140625" style="7"/>
  </cols>
  <sheetData>
    <row r="1" spans="1:5" ht="22.5" customHeight="1" x14ac:dyDescent="0.3">
      <c r="A1" s="24" t="s">
        <v>53</v>
      </c>
    </row>
    <row r="2" spans="1:5" s="2" customFormat="1" ht="38.25" x14ac:dyDescent="0.25">
      <c r="A2" s="1"/>
      <c r="C2" s="25" t="s">
        <v>50</v>
      </c>
      <c r="D2" s="2" t="s">
        <v>50</v>
      </c>
      <c r="E2" s="2" t="s">
        <v>50</v>
      </c>
    </row>
    <row r="3" spans="1:5" s="4" customFormat="1" ht="33" customHeight="1" x14ac:dyDescent="0.25">
      <c r="A3" s="3"/>
      <c r="C3" s="26" t="s">
        <v>54</v>
      </c>
      <c r="D3" s="10" t="s">
        <v>51</v>
      </c>
      <c r="E3" s="10" t="s">
        <v>39</v>
      </c>
    </row>
    <row r="4" spans="1:5" x14ac:dyDescent="0.25">
      <c r="A4" s="5">
        <v>3001</v>
      </c>
      <c r="B4" s="6" t="s">
        <v>34</v>
      </c>
      <c r="C4" s="27">
        <v>64141</v>
      </c>
      <c r="D4" s="15" t="s">
        <v>2</v>
      </c>
      <c r="E4" s="13"/>
    </row>
    <row r="5" spans="1:5" x14ac:dyDescent="0.25">
      <c r="A5" s="5" t="s">
        <v>25</v>
      </c>
      <c r="B5" s="6" t="s">
        <v>23</v>
      </c>
      <c r="C5" s="13">
        <v>43320</v>
      </c>
      <c r="D5" s="15"/>
      <c r="E5" s="13"/>
    </row>
    <row r="6" spans="1:5" x14ac:dyDescent="0.25">
      <c r="A6" s="5">
        <v>26005</v>
      </c>
      <c r="B6" s="6" t="s">
        <v>37</v>
      </c>
      <c r="C6" s="13">
        <v>37906</v>
      </c>
      <c r="D6" s="15"/>
      <c r="E6" s="13"/>
    </row>
    <row r="7" spans="1:5" ht="12" customHeight="1" x14ac:dyDescent="0.25">
      <c r="A7" s="5">
        <v>22001</v>
      </c>
      <c r="B7" s="6" t="s">
        <v>52</v>
      </c>
      <c r="C7" s="13">
        <v>11191.5</v>
      </c>
      <c r="D7" s="15"/>
      <c r="E7" s="13"/>
    </row>
    <row r="8" spans="1:5" x14ac:dyDescent="0.25">
      <c r="A8" s="5" t="s">
        <v>26</v>
      </c>
      <c r="B8" s="6" t="s">
        <v>11</v>
      </c>
      <c r="C8" s="13">
        <v>46638</v>
      </c>
      <c r="D8" s="15"/>
      <c r="E8" s="13"/>
    </row>
    <row r="9" spans="1:5" x14ac:dyDescent="0.25">
      <c r="A9" s="5">
        <v>16001</v>
      </c>
      <c r="B9" s="6" t="s">
        <v>9</v>
      </c>
      <c r="C9" s="13">
        <v>151386</v>
      </c>
      <c r="D9" s="15"/>
      <c r="E9" s="13"/>
    </row>
    <row r="10" spans="1:5" x14ac:dyDescent="0.25">
      <c r="A10" s="5" t="s">
        <v>27</v>
      </c>
      <c r="B10" s="6" t="s">
        <v>3</v>
      </c>
      <c r="C10" s="13">
        <v>62245</v>
      </c>
      <c r="D10" s="15"/>
      <c r="E10" s="13"/>
    </row>
    <row r="11" spans="1:5" ht="14.25" customHeight="1" x14ac:dyDescent="0.25">
      <c r="A11" s="5">
        <v>5003</v>
      </c>
      <c r="B11" s="6" t="s">
        <v>20</v>
      </c>
      <c r="C11" s="13">
        <v>56131.5</v>
      </c>
      <c r="D11" s="15"/>
      <c r="E11" s="13"/>
    </row>
    <row r="12" spans="1:5" x14ac:dyDescent="0.25">
      <c r="A12" s="5">
        <v>28002</v>
      </c>
      <c r="B12" s="6" t="s">
        <v>33</v>
      </c>
      <c r="C12" s="13">
        <v>23562.5</v>
      </c>
      <c r="D12" s="15"/>
      <c r="E12" s="13"/>
    </row>
    <row r="13" spans="1:5" ht="14.25" customHeight="1" x14ac:dyDescent="0.25">
      <c r="A13" s="5">
        <v>14001</v>
      </c>
      <c r="B13" s="6" t="s">
        <v>4</v>
      </c>
      <c r="C13" s="13">
        <v>56806.5</v>
      </c>
      <c r="D13" s="15"/>
      <c r="E13" s="13"/>
    </row>
    <row r="14" spans="1:5" x14ac:dyDescent="0.25">
      <c r="A14" s="5">
        <v>33001</v>
      </c>
      <c r="B14" s="6" t="s">
        <v>5</v>
      </c>
      <c r="C14" s="13">
        <v>104655.5</v>
      </c>
      <c r="D14" s="15"/>
      <c r="E14" s="13"/>
    </row>
    <row r="15" spans="1:5" x14ac:dyDescent="0.25">
      <c r="A15" s="5">
        <v>28003</v>
      </c>
      <c r="B15" s="6" t="s">
        <v>8</v>
      </c>
      <c r="C15" s="13">
        <v>120167.5</v>
      </c>
      <c r="D15" s="15"/>
      <c r="E15" s="13"/>
    </row>
    <row r="16" spans="1:5" x14ac:dyDescent="0.25">
      <c r="A16" s="5">
        <v>14002</v>
      </c>
      <c r="B16" s="6" t="s">
        <v>13</v>
      </c>
      <c r="C16" s="13">
        <v>36494.5</v>
      </c>
      <c r="D16" s="14"/>
      <c r="E16" s="13"/>
    </row>
    <row r="17" spans="1:5" x14ac:dyDescent="0.25">
      <c r="A17" s="5">
        <v>10001</v>
      </c>
      <c r="B17" s="6" t="s">
        <v>12</v>
      </c>
      <c r="C17" s="13">
        <v>22461</v>
      </c>
      <c r="D17" s="9"/>
      <c r="E17" s="13"/>
    </row>
    <row r="18" spans="1:5" x14ac:dyDescent="0.25">
      <c r="A18" s="5">
        <v>48003</v>
      </c>
      <c r="B18" s="6" t="s">
        <v>22</v>
      </c>
      <c r="C18" s="13">
        <v>31061</v>
      </c>
      <c r="D18" s="15"/>
      <c r="E18" s="13"/>
    </row>
    <row r="19" spans="1:5" x14ac:dyDescent="0.25">
      <c r="A19" s="5">
        <v>20002</v>
      </c>
      <c r="B19" s="6" t="s">
        <v>30</v>
      </c>
      <c r="C19" s="13">
        <v>28444.5</v>
      </c>
      <c r="D19" s="15"/>
      <c r="E19" s="13"/>
    </row>
    <row r="20" spans="1:5" x14ac:dyDescent="0.25">
      <c r="A20" s="5">
        <v>40001</v>
      </c>
      <c r="B20" s="6" t="s">
        <v>18</v>
      </c>
      <c r="C20" s="13">
        <v>114464</v>
      </c>
      <c r="D20" s="15"/>
      <c r="E20" s="13"/>
    </row>
    <row r="21" spans="1:5" x14ac:dyDescent="0.25">
      <c r="A21" s="5">
        <v>52002</v>
      </c>
      <c r="B21" s="6" t="s">
        <v>17</v>
      </c>
      <c r="C21" s="13">
        <v>16860.25</v>
      </c>
      <c r="D21" s="15"/>
      <c r="E21" s="13"/>
    </row>
    <row r="22" spans="1:5" x14ac:dyDescent="0.25">
      <c r="A22" s="5">
        <v>41004</v>
      </c>
      <c r="B22" s="6" t="s">
        <v>10</v>
      </c>
      <c r="C22" s="13">
        <v>45762.5</v>
      </c>
      <c r="D22" s="16"/>
      <c r="E22" s="13"/>
    </row>
    <row r="23" spans="1:5" x14ac:dyDescent="0.25">
      <c r="A23" s="5">
        <v>43007</v>
      </c>
      <c r="B23" s="6" t="s">
        <v>6</v>
      </c>
      <c r="C23" s="13">
        <v>45736.5</v>
      </c>
      <c r="D23" s="15"/>
      <c r="E23" s="13"/>
    </row>
    <row r="24" spans="1:5" x14ac:dyDescent="0.25">
      <c r="A24" s="5">
        <v>15002</v>
      </c>
      <c r="B24" s="6" t="s">
        <v>38</v>
      </c>
      <c r="C24" s="13">
        <v>12884</v>
      </c>
      <c r="D24" s="15"/>
      <c r="E24" s="13"/>
    </row>
    <row r="25" spans="1:5" x14ac:dyDescent="0.25">
      <c r="A25" s="5">
        <v>43002</v>
      </c>
      <c r="B25" s="6" t="s">
        <v>24</v>
      </c>
      <c r="C25" s="13">
        <v>21956.76</v>
      </c>
      <c r="D25" s="15"/>
      <c r="E25" s="13"/>
    </row>
    <row r="26" spans="1:5" x14ac:dyDescent="0.25">
      <c r="A26" s="5">
        <v>9002</v>
      </c>
      <c r="B26" s="6" t="s">
        <v>32</v>
      </c>
      <c r="C26" s="13">
        <v>14153</v>
      </c>
      <c r="D26" s="15"/>
      <c r="E26" s="13"/>
    </row>
    <row r="27" spans="1:5" x14ac:dyDescent="0.25">
      <c r="A27" s="5">
        <v>60004</v>
      </c>
      <c r="B27" s="6" t="s">
        <v>35</v>
      </c>
      <c r="C27" s="13">
        <v>15443</v>
      </c>
      <c r="D27" s="15"/>
      <c r="E27" s="13"/>
    </row>
    <row r="28" spans="1:5" x14ac:dyDescent="0.25">
      <c r="A28" s="5" t="s">
        <v>28</v>
      </c>
      <c r="B28" s="6" t="s">
        <v>31</v>
      </c>
      <c r="C28" s="13">
        <v>18402</v>
      </c>
      <c r="D28" s="15"/>
      <c r="E28" s="13"/>
    </row>
    <row r="29" spans="1:5" x14ac:dyDescent="0.25">
      <c r="A29" s="5">
        <v>15003</v>
      </c>
      <c r="B29" s="6" t="s">
        <v>0</v>
      </c>
      <c r="C29" s="13">
        <v>109450.5</v>
      </c>
      <c r="D29" s="15"/>
      <c r="E29" s="13"/>
    </row>
    <row r="30" spans="1:5" x14ac:dyDescent="0.25">
      <c r="A30" s="5">
        <v>14003</v>
      </c>
      <c r="B30" s="6" t="s">
        <v>14</v>
      </c>
      <c r="C30" s="13">
        <v>36371</v>
      </c>
      <c r="D30" s="15"/>
      <c r="E30" s="13"/>
    </row>
    <row r="31" spans="1:5" x14ac:dyDescent="0.25">
      <c r="A31" s="5">
        <v>41005</v>
      </c>
      <c r="B31" s="6" t="s">
        <v>36</v>
      </c>
      <c r="C31" s="13">
        <v>162279</v>
      </c>
      <c r="D31" s="15"/>
      <c r="E31" s="13"/>
    </row>
    <row r="32" spans="1:5" x14ac:dyDescent="0.25">
      <c r="A32" s="5">
        <v>14005</v>
      </c>
      <c r="B32" s="6" t="s">
        <v>21</v>
      </c>
      <c r="C32" s="13">
        <v>17181.5</v>
      </c>
      <c r="D32" s="15"/>
      <c r="E32" s="13"/>
    </row>
    <row r="33" spans="1:5" x14ac:dyDescent="0.25">
      <c r="A33" s="5">
        <v>49007</v>
      </c>
      <c r="B33" s="6" t="s">
        <v>15</v>
      </c>
      <c r="C33" s="13">
        <v>135153.5</v>
      </c>
      <c r="D33" s="15"/>
      <c r="E33" s="13"/>
    </row>
    <row r="34" spans="1:5" x14ac:dyDescent="0.25">
      <c r="A34" s="5">
        <v>12003</v>
      </c>
      <c r="B34" s="6" t="s">
        <v>40</v>
      </c>
      <c r="C34" s="13">
        <v>30437.14</v>
      </c>
      <c r="D34" s="15"/>
      <c r="E34" s="13"/>
    </row>
    <row r="35" spans="1:5" x14ac:dyDescent="0.25">
      <c r="A35" s="5">
        <v>54007</v>
      </c>
      <c r="B35" s="6" t="s">
        <v>1</v>
      </c>
      <c r="C35" s="13">
        <v>0</v>
      </c>
      <c r="D35" s="15"/>
      <c r="E35" s="13"/>
    </row>
    <row r="36" spans="1:5" x14ac:dyDescent="0.25">
      <c r="A36" s="5" t="s">
        <v>29</v>
      </c>
      <c r="B36" s="6" t="s">
        <v>7</v>
      </c>
      <c r="C36" s="13">
        <v>0</v>
      </c>
      <c r="D36" s="15"/>
      <c r="E36" s="13"/>
    </row>
    <row r="37" spans="1:5" x14ac:dyDescent="0.25">
      <c r="A37" s="5">
        <v>63003</v>
      </c>
      <c r="B37" s="6" t="s">
        <v>16</v>
      </c>
      <c r="C37" s="13">
        <v>0</v>
      </c>
      <c r="D37" s="15"/>
      <c r="E37" s="13"/>
    </row>
    <row r="38" spans="1:5" ht="24.75" customHeight="1" x14ac:dyDescent="0.25">
      <c r="B38" s="6" t="s">
        <v>19</v>
      </c>
      <c r="C38" s="11">
        <f>SUM(C4:C37)</f>
        <v>1693146.65</v>
      </c>
      <c r="D38" s="12"/>
      <c r="E38" s="12"/>
    </row>
    <row r="40" spans="1:5" s="19" customFormat="1" x14ac:dyDescent="0.25">
      <c r="A40" s="17"/>
      <c r="B40" s="18"/>
    </row>
  </sheetData>
  <phoneticPr fontId="1" type="noConversion"/>
  <printOptions gridLines="1"/>
  <pageMargins left="0.4" right="0.2" top="0.6" bottom="0.55000000000000004" header="0.27" footer="0.2"/>
  <pageSetup scale="95" orientation="portrait" horizontalDpi="4294967292" r:id="rId1"/>
  <headerFooter alignWithMargins="0">
    <oddHeader xml:space="preserve">&amp;C&amp;"Verdana,Regular"&amp;14 Applications to Extraordinary Cost Fund&amp;"Garamond,Regular"&amp;12
</oddHeader>
    <oddFooter>&amp;R&amp;"Verdana,Regular"&amp;8&amp;D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Requests</vt:lpstr>
      <vt:lpstr>Requests!Print_Area</vt:lpstr>
      <vt:lpstr>Requests!Print_Titles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2013-03-13T18:32:38.4699664Z</dcterms:created>
</coreProperties>
</file>