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45" windowWidth="12120" windowHeight="8580"/>
  </bookViews>
  <sheets>
    <sheet name=" Calc 1258" sheetId="1" r:id="rId1"/>
    <sheet name="2006 General Fund" sheetId="3" r:id="rId2"/>
  </sheets>
  <externalReferences>
    <externalReference r:id="rId3"/>
    <externalReference r:id="rId4"/>
    <externalReference r:id="rId5"/>
  </externalReferences>
  <definedNames>
    <definedName name="_51002">[1]Districts!#REF!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 Calc 1258'!$A$1:$O$174</definedName>
    <definedName name="_xlnm.Print_Area" localSheetId="1">'2006 General Fund'!$C$1:$S$169</definedName>
    <definedName name="_xlnm.Print_Titles" localSheetId="0">' Calc 1258'!$1:$3</definedName>
    <definedName name="_xlnm.Print_Titles" localSheetId="1">'2006 General Fund'!$1:$1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R2" i="3" l="1"/>
  <c r="S2" i="3" s="1"/>
  <c r="R3" i="3"/>
  <c r="S3" i="3"/>
  <c r="R4" i="3"/>
  <c r="S4" i="3" s="1"/>
  <c r="R5" i="3"/>
  <c r="S5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/>
  <c r="R12" i="3"/>
  <c r="S12" i="3" s="1"/>
  <c r="R13" i="3"/>
  <c r="S13" i="3" s="1"/>
  <c r="R14" i="3"/>
  <c r="S14" i="3" s="1"/>
  <c r="R15" i="3"/>
  <c r="S15" i="3"/>
  <c r="R16" i="3"/>
  <c r="S16" i="3" s="1"/>
  <c r="R17" i="3"/>
  <c r="S17" i="3" s="1"/>
  <c r="R18" i="3"/>
  <c r="S18" i="3" s="1"/>
  <c r="R19" i="3"/>
  <c r="S19" i="3" s="1"/>
  <c r="R20" i="3"/>
  <c r="S20" i="3" s="1"/>
  <c r="R21" i="3"/>
  <c r="S21" i="3" s="1"/>
  <c r="R22" i="3"/>
  <c r="S22" i="3" s="1"/>
  <c r="R23" i="3"/>
  <c r="S23" i="3"/>
  <c r="R24" i="3"/>
  <c r="S24" i="3"/>
  <c r="R25" i="3"/>
  <c r="S25" i="3" s="1"/>
  <c r="R26" i="3"/>
  <c r="S26" i="3" s="1"/>
  <c r="R27" i="3"/>
  <c r="S27" i="3" s="1"/>
  <c r="R28" i="3"/>
  <c r="S28" i="3" s="1"/>
  <c r="R29" i="3"/>
  <c r="S29" i="3" s="1"/>
  <c r="R30" i="3"/>
  <c r="S30" i="3" s="1"/>
  <c r="R31" i="3"/>
  <c r="S31" i="3" s="1"/>
  <c r="R32" i="3"/>
  <c r="S32" i="3" s="1"/>
  <c r="R33" i="3"/>
  <c r="S33" i="3" s="1"/>
  <c r="R34" i="3"/>
  <c r="S34" i="3" s="1"/>
  <c r="R35" i="3"/>
  <c r="S35" i="3" s="1"/>
  <c r="R36" i="3"/>
  <c r="S36" i="3" s="1"/>
  <c r="R37" i="3"/>
  <c r="S37" i="3" s="1"/>
  <c r="R38" i="3"/>
  <c r="S38" i="3" s="1"/>
  <c r="R39" i="3"/>
  <c r="S39" i="3"/>
  <c r="R40" i="3"/>
  <c r="S40" i="3"/>
  <c r="R41" i="3"/>
  <c r="S41" i="3" s="1"/>
  <c r="R42" i="3"/>
  <c r="S42" i="3" s="1"/>
  <c r="R43" i="3"/>
  <c r="S43" i="3" s="1"/>
  <c r="R44" i="3"/>
  <c r="S44" i="3" s="1"/>
  <c r="R45" i="3"/>
  <c r="S45" i="3" s="1"/>
  <c r="R46" i="3"/>
  <c r="S46" i="3" s="1"/>
  <c r="R47" i="3"/>
  <c r="S47" i="3"/>
  <c r="R48" i="3"/>
  <c r="S48" i="3" s="1"/>
  <c r="R49" i="3"/>
  <c r="S49" i="3" s="1"/>
  <c r="R50" i="3"/>
  <c r="S50" i="3" s="1"/>
  <c r="R51" i="3"/>
  <c r="S51" i="3" s="1"/>
  <c r="R52" i="3"/>
  <c r="S52" i="3" s="1"/>
  <c r="R53" i="3"/>
  <c r="S53" i="3" s="1"/>
  <c r="R54" i="3"/>
  <c r="S54" i="3" s="1"/>
  <c r="R55" i="3"/>
  <c r="S55" i="3"/>
  <c r="R56" i="3"/>
  <c r="S56" i="3"/>
  <c r="R57" i="3"/>
  <c r="S57" i="3"/>
  <c r="R58" i="3"/>
  <c r="S58" i="3" s="1"/>
  <c r="R59" i="3"/>
  <c r="S59" i="3" s="1"/>
  <c r="R60" i="3"/>
  <c r="S60" i="3" s="1"/>
  <c r="R61" i="3"/>
  <c r="S61" i="3" s="1"/>
  <c r="R62" i="3"/>
  <c r="S62" i="3" s="1"/>
  <c r="R63" i="3"/>
  <c r="S63" i="3" s="1"/>
  <c r="R64" i="3"/>
  <c r="S64" i="3" s="1"/>
  <c r="R65" i="3"/>
  <c r="S65" i="3" s="1"/>
  <c r="R66" i="3"/>
  <c r="S66" i="3" s="1"/>
  <c r="R67" i="3"/>
  <c r="S67" i="3" s="1"/>
  <c r="R68" i="3"/>
  <c r="S68" i="3" s="1"/>
  <c r="R69" i="3"/>
  <c r="S69" i="3" s="1"/>
  <c r="R70" i="3"/>
  <c r="S70" i="3" s="1"/>
  <c r="R71" i="3"/>
  <c r="S71" i="3"/>
  <c r="R72" i="3"/>
  <c r="S72" i="3"/>
  <c r="R73" i="3"/>
  <c r="S73" i="3"/>
  <c r="R74" i="3"/>
  <c r="S74" i="3" s="1"/>
  <c r="R75" i="3"/>
  <c r="S75" i="3" s="1"/>
  <c r="R76" i="3"/>
  <c r="S76" i="3" s="1"/>
  <c r="R77" i="3"/>
  <c r="S77" i="3" s="1"/>
  <c r="R78" i="3"/>
  <c r="S78" i="3" s="1"/>
  <c r="R79" i="3"/>
  <c r="S79" i="3" s="1"/>
  <c r="R80" i="3"/>
  <c r="S80" i="3" s="1"/>
  <c r="R81" i="3"/>
  <c r="S81" i="3" s="1"/>
  <c r="R82" i="3"/>
  <c r="S82" i="3" s="1"/>
  <c r="R83" i="3"/>
  <c r="S83" i="3" s="1"/>
  <c r="R84" i="3"/>
  <c r="S84" i="3" s="1"/>
  <c r="R85" i="3"/>
  <c r="S85" i="3" s="1"/>
  <c r="R86" i="3"/>
  <c r="S86" i="3" s="1"/>
  <c r="R87" i="3"/>
  <c r="S87" i="3"/>
  <c r="R88" i="3"/>
  <c r="S88" i="3"/>
  <c r="R89" i="3"/>
  <c r="S89" i="3"/>
  <c r="R90" i="3"/>
  <c r="S90" i="3" s="1"/>
  <c r="R91" i="3"/>
  <c r="S91" i="3" s="1"/>
  <c r="R92" i="3"/>
  <c r="S92" i="3" s="1"/>
  <c r="R93" i="3"/>
  <c r="S93" i="3" s="1"/>
  <c r="R94" i="3"/>
  <c r="S94" i="3" s="1"/>
  <c r="R95" i="3"/>
  <c r="S95" i="3" s="1"/>
  <c r="R96" i="3"/>
  <c r="S96" i="3" s="1"/>
  <c r="R97" i="3"/>
  <c r="S97" i="3" s="1"/>
  <c r="R98" i="3"/>
  <c r="S98" i="3" s="1"/>
  <c r="R99" i="3"/>
  <c r="S99" i="3" s="1"/>
  <c r="R100" i="3"/>
  <c r="S100" i="3" s="1"/>
  <c r="R101" i="3"/>
  <c r="S101" i="3" s="1"/>
  <c r="R102" i="3"/>
  <c r="S102" i="3" s="1"/>
  <c r="R103" i="3"/>
  <c r="S103" i="3"/>
  <c r="R104" i="3"/>
  <c r="S104" i="3"/>
  <c r="R105" i="3"/>
  <c r="S105" i="3"/>
  <c r="R106" i="3"/>
  <c r="S106" i="3" s="1"/>
  <c r="R107" i="3"/>
  <c r="S107" i="3" s="1"/>
  <c r="R108" i="3"/>
  <c r="S108" i="3" s="1"/>
  <c r="R109" i="3"/>
  <c r="S109" i="3" s="1"/>
  <c r="R110" i="3"/>
  <c r="S110" i="3" s="1"/>
  <c r="R111" i="3"/>
  <c r="S111" i="3" s="1"/>
  <c r="R112" i="3"/>
  <c r="S112" i="3" s="1"/>
  <c r="R113" i="3"/>
  <c r="S113" i="3" s="1"/>
  <c r="R114" i="3"/>
  <c r="S114" i="3" s="1"/>
  <c r="R115" i="3"/>
  <c r="S115" i="3" s="1"/>
  <c r="R116" i="3"/>
  <c r="S116" i="3" s="1"/>
  <c r="R117" i="3"/>
  <c r="S117" i="3" s="1"/>
  <c r="R118" i="3"/>
  <c r="S118" i="3" s="1"/>
  <c r="R119" i="3"/>
  <c r="S119" i="3"/>
  <c r="R120" i="3"/>
  <c r="S120" i="3"/>
  <c r="R121" i="3"/>
  <c r="S121" i="3"/>
  <c r="R122" i="3"/>
  <c r="S122" i="3" s="1"/>
  <c r="R123" i="3"/>
  <c r="S123" i="3" s="1"/>
  <c r="R124" i="3"/>
  <c r="S124" i="3" s="1"/>
  <c r="R125" i="3"/>
  <c r="S125" i="3" s="1"/>
  <c r="R126" i="3"/>
  <c r="S126" i="3" s="1"/>
  <c r="R127" i="3"/>
  <c r="S127" i="3" s="1"/>
  <c r="R128" i="3"/>
  <c r="S128" i="3" s="1"/>
  <c r="R129" i="3"/>
  <c r="S129" i="3" s="1"/>
  <c r="R130" i="3"/>
  <c r="S130" i="3" s="1"/>
  <c r="R131" i="3"/>
  <c r="S131" i="3" s="1"/>
  <c r="R132" i="3"/>
  <c r="S132" i="3" s="1"/>
  <c r="R133" i="3"/>
  <c r="S133" i="3" s="1"/>
  <c r="R134" i="3"/>
  <c r="S134" i="3" s="1"/>
  <c r="R135" i="3"/>
  <c r="S135" i="3"/>
  <c r="R136" i="3"/>
  <c r="S136" i="3"/>
  <c r="R137" i="3"/>
  <c r="S137" i="3"/>
  <c r="R138" i="3"/>
  <c r="S138" i="3" s="1"/>
  <c r="R139" i="3"/>
  <c r="S139" i="3" s="1"/>
  <c r="R140" i="3"/>
  <c r="S140" i="3" s="1"/>
  <c r="R141" i="3"/>
  <c r="S141" i="3" s="1"/>
  <c r="R142" i="3"/>
  <c r="S142" i="3" s="1"/>
  <c r="R143" i="3"/>
  <c r="S143" i="3" s="1"/>
  <c r="R144" i="3"/>
  <c r="S144" i="3" s="1"/>
  <c r="R145" i="3"/>
  <c r="S145" i="3" s="1"/>
  <c r="R146" i="3"/>
  <c r="S146" i="3" s="1"/>
  <c r="R147" i="3"/>
  <c r="S147" i="3" s="1"/>
  <c r="R148" i="3"/>
  <c r="S148" i="3" s="1"/>
  <c r="R149" i="3"/>
  <c r="S149" i="3" s="1"/>
  <c r="R150" i="3"/>
  <c r="S150" i="3" s="1"/>
  <c r="R151" i="3"/>
  <c r="S151" i="3"/>
  <c r="R152" i="3"/>
  <c r="S152" i="3"/>
  <c r="R153" i="3"/>
  <c r="S153" i="3"/>
  <c r="R154" i="3"/>
  <c r="S154" i="3" s="1"/>
  <c r="R155" i="3"/>
  <c r="S155" i="3" s="1"/>
  <c r="R156" i="3"/>
  <c r="S156" i="3" s="1"/>
  <c r="R157" i="3"/>
  <c r="S157" i="3" s="1"/>
  <c r="R158" i="3"/>
  <c r="S158" i="3" s="1"/>
  <c r="R159" i="3"/>
  <c r="S159" i="3" s="1"/>
  <c r="R160" i="3"/>
  <c r="S160" i="3" s="1"/>
  <c r="R161" i="3"/>
  <c r="S161" i="3" s="1"/>
  <c r="R162" i="3"/>
  <c r="S162" i="3" s="1"/>
  <c r="R163" i="3"/>
  <c r="S163" i="3" s="1"/>
  <c r="R164" i="3"/>
  <c r="S164" i="3" s="1"/>
  <c r="R165" i="3"/>
  <c r="S165" i="3" s="1"/>
  <c r="R166" i="3"/>
  <c r="S166" i="3" s="1"/>
  <c r="R167" i="3"/>
  <c r="S167" i="3"/>
  <c r="R168" i="3"/>
  <c r="S168" i="3"/>
  <c r="R169" i="3"/>
  <c r="S169" i="3"/>
</calcChain>
</file>

<file path=xl/sharedStrings.xml><?xml version="1.0" encoding="utf-8"?>
<sst xmlns="http://schemas.openxmlformats.org/spreadsheetml/2006/main" count="388" uniqueCount="219">
  <si>
    <t>FY2000</t>
  </si>
  <si>
    <t>District Number</t>
  </si>
  <si>
    <t>District Name</t>
  </si>
  <si>
    <t>General Fund Expenditures</t>
  </si>
  <si>
    <t>General Fund Ending Balance</t>
  </si>
  <si>
    <t>General Fund Balance %</t>
  </si>
  <si>
    <t>GF Base%</t>
  </si>
  <si>
    <t>Expenditures</t>
  </si>
  <si>
    <t>Allowable GF Bal</t>
  </si>
  <si>
    <t>Hard Cap</t>
  </si>
  <si>
    <t xml:space="preserve"> </t>
  </si>
  <si>
    <t>Soft Cap</t>
  </si>
  <si>
    <t>Total Reduction</t>
  </si>
  <si>
    <t xml:space="preserve">A </t>
  </si>
  <si>
    <t>B</t>
  </si>
  <si>
    <t>C =  (B/A)</t>
  </si>
  <si>
    <t>D (Greater of C or 20%)</t>
  </si>
  <si>
    <t>E</t>
  </si>
  <si>
    <t>F = (D*E)</t>
  </si>
  <si>
    <t>G</t>
  </si>
  <si>
    <t>H = (G/E)</t>
  </si>
  <si>
    <t xml:space="preserve"> I = G-F if &lt; 0 then 0</t>
  </si>
  <si>
    <t>J =(lesser of D or H) - 20%</t>
  </si>
  <si>
    <t>K  = J *E</t>
  </si>
  <si>
    <t>L + O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</si>
  <si>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</si>
  <si>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</si>
  <si>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</si>
  <si>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</si>
  <si>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</si>
  <si>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</si>
  <si>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</si>
  <si>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</si>
  <si>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</si>
  <si>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</si>
  <si>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</si>
  <si>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</si>
  <si>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</si>
  <si>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</si>
  <si>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</si>
  <si>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Elm Valley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</si>
  <si>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</si>
  <si>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</si>
  <si>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</si>
  <si>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</si>
  <si>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</si>
  <si>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</si>
  <si>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</si>
  <si>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Pollock 10-2</t>
  </si>
  <si>
    <t>Andes Central 11-1</t>
  </si>
  <si>
    <t>Geddes Community 11-2</t>
  </si>
  <si>
    <t>Platte Community 11-3</t>
  </si>
  <si>
    <t>Wagner Community 11-4</t>
  </si>
  <si>
    <t>Clark 12-2</t>
  </si>
  <si>
    <t>Willow Lake 12-3</t>
  </si>
  <si>
    <t>Vermillion 13-1</t>
  </si>
  <si>
    <t>Wakonda 13-2</t>
  </si>
  <si>
    <t>Florence 14-1</t>
  </si>
  <si>
    <t>Henry 14-2</t>
  </si>
  <si>
    <t>South Shore 14-3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</si>
  <si>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</si>
  <si>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</si>
  <si>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</si>
  <si>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</si>
  <si>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</si>
  <si>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</si>
  <si>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</si>
  <si>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</si>
  <si>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</si>
  <si>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</si>
  <si>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Roslyn 18-2</t>
  </si>
  <si>
    <t>Waubay 18-3</t>
  </si>
  <si>
    <t>Webster 18-4</t>
  </si>
  <si>
    <t>Deuel 19-4</t>
  </si>
  <si>
    <t>Eagle Butte 20-1</t>
  </si>
  <si>
    <t>Isabel 20-2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</si>
  <si>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</si>
  <si>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</si>
  <si>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</si>
  <si>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</si>
  <si>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</si>
  <si>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</si>
  <si>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</si>
  <si>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</si>
  <si>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</si>
  <si>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24-3</t>
  </si>
  <si>
    <t>Big Stone City 25-1</t>
  </si>
  <si>
    <t>Grant-Deuel 25-3</t>
  </si>
  <si>
    <t>Milbank 25-4</t>
  </si>
  <si>
    <t>Burke 26-2</t>
  </si>
  <si>
    <t>Gregory 26-4</t>
  </si>
  <si>
    <t>Bonesteel-Fairfax 26-5</t>
  </si>
  <si>
    <t>Haakon 27-1</t>
  </si>
  <si>
    <t>Midland 27-2</t>
  </si>
  <si>
    <t>Castlewood 28-1</t>
  </si>
  <si>
    <t>Estelline 28-2</t>
  </si>
  <si>
    <t>Hamlin 28-3</t>
  </si>
  <si>
    <t>Polo 29-2</t>
  </si>
  <si>
    <t>Miller Area 29-3</t>
  </si>
  <si>
    <t>Hanson 30-1</t>
  </si>
  <si>
    <t>Emery 30-2</t>
  </si>
  <si>
    <t>Harding County 31-1</t>
  </si>
  <si>
    <t>Harrold 32-1</t>
  </si>
  <si>
    <t>Pierre 32-2</t>
  </si>
  <si>
    <t>Freeman 33-1</t>
  </si>
  <si>
    <t>Menno 33-2</t>
  </si>
  <si>
    <t>Parkston 33-3</t>
  </si>
  <si>
    <t>Tripp-Delmont 33-5</t>
  </si>
  <si>
    <t>Hyde 34-1</t>
  </si>
  <si>
    <t>Kadoka 35-1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</si>
  <si>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</si>
  <si>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</si>
  <si>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</si>
  <si>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</si>
  <si>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</si>
  <si>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</si>
  <si>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</si>
  <si>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</si>
  <si>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 - Ramona 39-5</t>
  </si>
  <si>
    <t>Lead-Deadwood 40-1</t>
  </si>
  <si>
    <t>Spearfish 40-2</t>
  </si>
  <si>
    <t>Canton 41-1</t>
  </si>
  <si>
    <t>Harrisburg 41-2</t>
  </si>
  <si>
    <t>Lennox 41-4</t>
  </si>
  <si>
    <t>Tea 41-5</t>
  </si>
  <si>
    <t>Lyman 42-1</t>
  </si>
  <si>
    <t>Canistota 43-1</t>
  </si>
  <si>
    <t>Montrose 43-2</t>
  </si>
  <si>
    <t>Bridgewater 43-6</t>
  </si>
  <si>
    <t>McCook Central 43-7</t>
  </si>
  <si>
    <t>Eureka 44-1</t>
  </si>
  <si>
    <t>Leola 44-2</t>
  </si>
  <si>
    <t>Langford 45-2</t>
  </si>
  <si>
    <t>Britton-Hecla 45-4</t>
  </si>
  <si>
    <t>Meade 46-1</t>
  </si>
  <si>
    <t>Faith 46-2</t>
  </si>
  <si>
    <t>White River 47-1</t>
  </si>
  <si>
    <t>Wood 47-2</t>
  </si>
  <si>
    <t>Carthage 48-2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</si>
  <si>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</si>
  <si>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</si>
  <si>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</si>
  <si>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</si>
  <si>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</si>
  <si>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</si>
  <si>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</si>
  <si>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</si>
  <si>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</si>
  <si>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</si>
  <si>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</si>
  <si>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</si>
  <si>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</si>
  <si>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</si>
  <si>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</si>
  <si>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</si>
  <si>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52-2</t>
  </si>
  <si>
    <t>Northwest 52-3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</si>
  <si>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</si>
  <si>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</si>
  <si>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</si>
  <si>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</si>
  <si>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</si>
  <si>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</si>
  <si>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</si>
  <si>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</si>
  <si>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Conde 56-1</t>
  </si>
  <si>
    <t>Doland 56-2</t>
  </si>
  <si>
    <t>Redfield 56-4</t>
  </si>
  <si>
    <t>Hitchcock Tulare 56-6</t>
  </si>
  <si>
    <t>Northwestern Area 56-7</t>
  </si>
  <si>
    <t>Stanley County 57-1</t>
  </si>
  <si>
    <t>Agar-Blunt-Onida 58-3</t>
  </si>
  <si>
    <t>Colome 59-1</t>
  </si>
  <si>
    <t>Winner 59-2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</si>
  <si>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</si>
  <si>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</si>
  <si>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</si>
  <si>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</si>
  <si>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</si>
  <si>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</si>
  <si>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</si>
  <si>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Greater Hoyt 61-4</t>
  </si>
  <si>
    <t>Greater Scott 61-5</t>
  </si>
  <si>
    <t>Elk Point-Jefferson 61-7</t>
  </si>
  <si>
    <t>Dakota Valley 61-8</t>
  </si>
  <si>
    <t>Mobridge 62-3</t>
  </si>
  <si>
    <t>Selby Area 62-5</t>
  </si>
  <si>
    <t>Gayville-Volin 63-1</t>
  </si>
  <si>
    <t>Irene 63-2</t>
  </si>
  <si>
    <t>Yankton 63-3</t>
  </si>
  <si>
    <t>Dupree 64-2</t>
  </si>
  <si>
    <t>Shannon County 65-1</t>
  </si>
  <si>
    <t>Todd County 66-1</t>
  </si>
  <si>
    <t>Sully Buttes 58-2</t>
  </si>
  <si>
    <t>Agar 58-1</t>
  </si>
  <si>
    <t>L = K * .027</t>
  </si>
  <si>
    <t>FY 2006</t>
  </si>
  <si>
    <t>FY2006 GF Bal</t>
  </si>
  <si>
    <t>2006 Fund Bal %</t>
  </si>
  <si>
    <t>Less of Base or 2006 FB%-20%</t>
  </si>
  <si>
    <t>FY</t>
  </si>
  <si>
    <t>Dist No</t>
  </si>
  <si>
    <t>Encumbrances (701.1)</t>
  </si>
  <si>
    <t>Inventory (701.2)</t>
  </si>
  <si>
    <t>Advances (701.6)</t>
  </si>
  <si>
    <t>Other (701.9)</t>
  </si>
  <si>
    <t>Cash Flow (704.1)</t>
  </si>
  <si>
    <t>Next Year's Budget (704.2)</t>
  </si>
  <si>
    <t>Other (704.4)</t>
  </si>
  <si>
    <t>Undesignated (704.5)</t>
  </si>
  <si>
    <t>2006 Expenditures</t>
  </si>
  <si>
    <t>2006 Transfers Out               (10-8110)</t>
  </si>
  <si>
    <t>2006 Contributions (10-1920)</t>
  </si>
  <si>
    <t>Cumulative Opt Out Exclusion</t>
  </si>
  <si>
    <t>Cumulative Consolidation Exclusion</t>
  </si>
  <si>
    <t>Exempted by Board</t>
  </si>
  <si>
    <t>2006 Fund Balance for State Aid</t>
  </si>
  <si>
    <t>2006 State Aid Fund Balance %</t>
  </si>
  <si>
    <t>Frederick Area 06-2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</si>
</sst>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Lucida Sans Unicode"/>
      <family val="2"/>
    </font>
    <font>
      <sz val="8"/>
      <color indexed="8"/>
      <name val="Lucida Sans Unicode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2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2" applyFont="1" applyFill="1"/>
    <xf numFmtId="10" fontId="3" fillId="2" borderId="0" xfId="2" applyNumberFormat="1" applyFont="1" applyFill="1"/>
    <xf numFmtId="10" fontId="3" fillId="0" borderId="0" xfId="2" applyNumberFormat="1" applyFont="1" applyFill="1"/>
    <xf numFmtId="10" fontId="3" fillId="3" borderId="0" xfId="2" applyNumberFormat="1" applyFont="1" applyFill="1"/>
    <xf numFmtId="0" fontId="4" fillId="0" borderId="1" xfId="4" applyFont="1" applyFill="1" applyBorder="1" applyAlignment="1">
      <alignment horizontal="center" wrapText="1"/>
    </xf>
    <xf numFmtId="0" fontId="4" fillId="0" borderId="2" xfId="4" applyFont="1" applyFill="1" applyBorder="1" applyAlignment="1">
      <alignment horizontal="center" wrapText="1"/>
    </xf>
    <xf numFmtId="0" fontId="3" fillId="4" borderId="3" xfId="2" applyFont="1" applyFill="1" applyBorder="1" applyAlignment="1">
      <alignment horizontal="center" wrapText="1"/>
    </xf>
    <xf numFmtId="10" fontId="3" fillId="4" borderId="3" xfId="2" applyNumberFormat="1" applyFont="1" applyFill="1" applyBorder="1" applyAlignment="1">
      <alignment horizontal="center" wrapText="1"/>
    </xf>
    <xf numFmtId="10" fontId="3" fillId="0" borderId="3" xfId="2" applyNumberFormat="1" applyFont="1" applyFill="1" applyBorder="1" applyAlignment="1">
      <alignment horizontal="center" wrapText="1"/>
    </xf>
    <xf numFmtId="10" fontId="3" fillId="0" borderId="4" xfId="2" applyNumberFormat="1" applyFont="1" applyFill="1" applyBorder="1" applyAlignment="1">
      <alignment horizontal="center" wrapText="1"/>
    </xf>
    <xf numFmtId="10" fontId="3" fillId="2" borderId="4" xfId="2" applyNumberFormat="1" applyFont="1" applyFill="1" applyBorder="1" applyAlignment="1">
      <alignment horizontal="center" wrapText="1"/>
    </xf>
    <xf numFmtId="10" fontId="3" fillId="2" borderId="3" xfId="2" applyNumberFormat="1" applyFont="1" applyFill="1" applyBorder="1" applyAlignment="1">
      <alignment horizontal="center" wrapText="1"/>
    </xf>
    <xf numFmtId="10" fontId="3" fillId="3" borderId="3" xfId="2" applyNumberFormat="1" applyFont="1" applyFill="1" applyBorder="1" applyAlignment="1">
      <alignment horizontal="center" wrapText="1"/>
    </xf>
    <xf numFmtId="0" fontId="3" fillId="0" borderId="0" xfId="2" applyFont="1" applyFill="1" applyAlignment="1">
      <alignment wrapText="1"/>
    </xf>
    <xf numFmtId="0" fontId="4" fillId="0" borderId="0" xfId="4" applyFont="1" applyFill="1" applyBorder="1" applyAlignment="1">
      <alignment horizontal="center" wrapText="1"/>
    </xf>
    <xf numFmtId="0" fontId="3" fillId="4" borderId="0" xfId="2" applyFont="1" applyFill="1" applyBorder="1" applyAlignment="1">
      <alignment horizontal="center" wrapText="1"/>
    </xf>
    <xf numFmtId="10" fontId="3" fillId="4" borderId="0" xfId="2" applyNumberFormat="1" applyFont="1" applyFill="1" applyBorder="1" applyAlignment="1">
      <alignment horizontal="center" wrapText="1"/>
    </xf>
    <xf numFmtId="10" fontId="3" fillId="0" borderId="0" xfId="2" applyNumberFormat="1" applyFont="1" applyFill="1" applyBorder="1" applyAlignment="1">
      <alignment horizontal="center" wrapText="1"/>
    </xf>
    <xf numFmtId="10" fontId="3" fillId="2" borderId="0" xfId="2" applyNumberFormat="1" applyFont="1" applyFill="1" applyBorder="1" applyAlignment="1">
      <alignment horizontal="center" wrapText="1"/>
    </xf>
    <xf numFmtId="10" fontId="3" fillId="3" borderId="0" xfId="2" applyNumberFormat="1" applyFont="1" applyFill="1" applyBorder="1" applyAlignment="1">
      <alignment horizontal="center" wrapText="1"/>
    </xf>
    <xf numFmtId="0" fontId="4" fillId="0" borderId="0" xfId="4" applyFont="1" applyFill="1" applyBorder="1" applyAlignment="1">
      <alignment horizontal="left"/>
    </xf>
    <xf numFmtId="3" fontId="3" fillId="4" borderId="0" xfId="2" applyNumberFormat="1" applyFont="1" applyFill="1"/>
    <xf numFmtId="10" fontId="3" fillId="4" borderId="0" xfId="2" applyNumberFormat="1" applyFont="1" applyFill="1"/>
    <xf numFmtId="3" fontId="3" fillId="0" borderId="0" xfId="2" applyNumberFormat="1" applyFont="1" applyFill="1"/>
    <xf numFmtId="3" fontId="3" fillId="2" borderId="0" xfId="2" applyNumberFormat="1" applyFont="1" applyFill="1"/>
    <xf numFmtId="10" fontId="3" fillId="0" borderId="0" xfId="5" applyNumberFormat="1" applyFont="1" applyFill="1"/>
    <xf numFmtId="3" fontId="3" fillId="3" borderId="0" xfId="2" applyNumberFormat="1" applyFont="1" applyFill="1"/>
    <xf numFmtId="0" fontId="4" fillId="0" borderId="5" xfId="4" applyFont="1" applyFill="1" applyBorder="1" applyAlignment="1">
      <alignment horizontal="left"/>
    </xf>
    <xf numFmtId="165" fontId="3" fillId="0" borderId="0" xfId="2" applyNumberFormat="1" applyFont="1" applyFill="1"/>
    <xf numFmtId="0" fontId="3" fillId="0" borderId="0" xfId="0" applyFont="1"/>
    <xf numFmtId="0" fontId="3" fillId="0" borderId="0" xfId="0" applyFont="1" applyBorder="1"/>
    <xf numFmtId="3" fontId="3" fillId="4" borderId="0" xfId="2" applyNumberFormat="1" applyFont="1" applyFill="1" applyBorder="1"/>
    <xf numFmtId="10" fontId="3" fillId="4" borderId="0" xfId="2" applyNumberFormat="1" applyFont="1" applyFill="1" applyBorder="1"/>
    <xf numFmtId="3" fontId="3" fillId="0" borderId="0" xfId="2" applyNumberFormat="1" applyFont="1" applyFill="1" applyBorder="1"/>
    <xf numFmtId="10" fontId="3" fillId="0" borderId="0" xfId="2" applyNumberFormat="1" applyFont="1" applyFill="1" applyBorder="1"/>
    <xf numFmtId="3" fontId="3" fillId="2" borderId="0" xfId="2" applyNumberFormat="1" applyFont="1" applyFill="1" applyBorder="1"/>
    <xf numFmtId="10" fontId="3" fillId="0" borderId="0" xfId="5" applyNumberFormat="1" applyFont="1" applyFill="1" applyBorder="1"/>
    <xf numFmtId="3" fontId="3" fillId="3" borderId="0" xfId="2" applyNumberFormat="1" applyFont="1" applyFill="1" applyBorder="1"/>
    <xf numFmtId="0" fontId="3" fillId="0" borderId="0" xfId="2" applyFont="1" applyFill="1" applyBorder="1"/>
    <xf numFmtId="49" fontId="3" fillId="0" borderId="0" xfId="2" applyNumberFormat="1" applyFont="1" applyFill="1" applyBorder="1"/>
    <xf numFmtId="0" fontId="7" fillId="0" borderId="3" xfId="3" applyFont="1" applyFill="1" applyBorder="1" applyAlignment="1">
      <alignment horizontal="center" wrapText="1"/>
    </xf>
    <xf numFmtId="43" fontId="7" fillId="0" borderId="3" xfId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7" fillId="0" borderId="0" xfId="3" applyNumberFormat="1" applyFont="1" applyFill="1" applyBorder="1" applyAlignment="1">
      <alignment horizontal="right"/>
    </xf>
    <xf numFmtId="0" fontId="7" fillId="0" borderId="0" xfId="3" applyNumberFormat="1" applyFont="1" applyFill="1" applyBorder="1" applyAlignment="1"/>
    <xf numFmtId="0" fontId="7" fillId="0" borderId="0" xfId="3" applyFont="1" applyFill="1" applyBorder="1" applyAlignment="1"/>
    <xf numFmtId="38" fontId="7" fillId="0" borderId="0" xfId="3" applyNumberFormat="1" applyFont="1" applyFill="1" applyBorder="1" applyAlignment="1">
      <alignment horizontal="right"/>
    </xf>
    <xf numFmtId="38" fontId="8" fillId="0" borderId="0" xfId="0" applyNumberFormat="1" applyFont="1" applyBorder="1"/>
    <xf numFmtId="3" fontId="8" fillId="0" borderId="0" xfId="0" applyNumberFormat="1" applyFont="1" applyBorder="1"/>
    <xf numFmtId="3" fontId="8" fillId="0" borderId="0" xfId="0" applyNumberFormat="1" applyFont="1" applyFill="1" applyBorder="1"/>
    <xf numFmtId="164" fontId="8" fillId="0" borderId="0" xfId="0" applyNumberFormat="1" applyFont="1" applyBorder="1"/>
    <xf numFmtId="0" fontId="8" fillId="0" borderId="0" xfId="0" applyFont="1" applyBorder="1"/>
    <xf numFmtId="3" fontId="8" fillId="4" borderId="0" xfId="0" applyNumberFormat="1" applyFont="1" applyFill="1" applyBorder="1"/>
    <xf numFmtId="10" fontId="8" fillId="0" borderId="0" xfId="5" applyNumberFormat="1" applyFont="1" applyBorder="1"/>
    <xf numFmtId="38" fontId="8" fillId="0" borderId="0" xfId="0" applyNumberFormat="1" applyFont="1" applyFill="1" applyBorder="1"/>
    <xf numFmtId="40" fontId="7" fillId="0" borderId="0" xfId="3" applyNumberFormat="1" applyFont="1" applyFill="1" applyBorder="1" applyAlignment="1">
      <alignment horizontal="right"/>
    </xf>
    <xf numFmtId="40" fontId="8" fillId="0" borderId="0" xfId="0" applyNumberFormat="1" applyFont="1" applyBorder="1"/>
    <xf numFmtId="0" fontId="8" fillId="0" borderId="0" xfId="0" applyFont="1" applyFill="1" applyBorder="1"/>
    <xf numFmtId="164" fontId="3" fillId="0" borderId="0" xfId="5" applyNumberFormat="1" applyFont="1" applyFill="1"/>
    <xf numFmtId="0" fontId="3" fillId="4" borderId="6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_FY99Exp_EFB" xfId="2"/>
    <cellStyle name="Normal_Sheet1" xfId="3"/>
    <cellStyle name="Normal_Sheet1_Fund Balance History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3"/>
  <sheetViews>
    <sheetView tabSelected="1" zoomScaleNormal="100" workbookViewId="0">
      <pane xSplit="2" ySplit="3" topLeftCell="C4" activePane="bottomRight" state="frozen"/>
      <selection pane="topRight" activeCell="D1" sqref="D1"/>
      <selection pane="bottomLeft" activeCell="A5" sqref="A5"/>
      <selection pane="bottomRight" activeCell="C4" sqref="C4"/>
    </sheetView>
  </sheetViews>
  <sheetFormatPr defaultRowHeight="12.75" x14ac:dyDescent="0.25"/>
  <cols>
    <col min="1" max="1" width="8.28515625" style="1" bestFit="1" customWidth="1"/>
    <col min="2" max="2" width="23" style="1" bestFit="1" customWidth="1"/>
    <col min="3" max="3" width="11.140625" style="1" bestFit="1" customWidth="1"/>
    <col min="4" max="4" width="10.85546875" style="1" customWidth="1"/>
    <col min="5" max="5" width="9.5703125" style="3" customWidth="1"/>
    <col min="6" max="6" width="12.28515625" style="3" customWidth="1"/>
    <col min="7" max="7" width="11.140625" style="3" bestFit="1" customWidth="1"/>
    <col min="8" max="8" width="12.7109375" style="3" bestFit="1" customWidth="1"/>
    <col min="9" max="11" width="12.7109375" style="3" customWidth="1"/>
    <col min="12" max="12" width="11.5703125" style="3" customWidth="1"/>
    <col min="13" max="13" width="9.85546875" style="3" bestFit="1" customWidth="1"/>
    <col min="14" max="14" width="12.7109375" style="3" customWidth="1"/>
    <col min="15" max="15" width="11.28515625" style="3" bestFit="1" customWidth="1"/>
    <col min="16" max="16384" width="9.140625" style="1"/>
  </cols>
  <sheetData>
    <row r="1" spans="1:17" x14ac:dyDescent="0.25">
      <c r="C1" s="61" t="s">
        <v>0</v>
      </c>
      <c r="D1" s="62"/>
      <c r="E1" s="62"/>
      <c r="F1" s="63"/>
      <c r="G1" s="64" t="s">
        <v>196</v>
      </c>
      <c r="H1" s="65"/>
      <c r="I1" s="65"/>
      <c r="J1" s="66"/>
      <c r="K1" s="2"/>
      <c r="N1" s="2"/>
      <c r="O1" s="4"/>
    </row>
    <row r="2" spans="1:17" s="14" customFormat="1" ht="51" x14ac:dyDescent="0.25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197</v>
      </c>
      <c r="J2" s="10" t="s">
        <v>198</v>
      </c>
      <c r="K2" s="11" t="s">
        <v>9</v>
      </c>
      <c r="L2" s="9" t="s">
        <v>199</v>
      </c>
      <c r="M2" s="9" t="s">
        <v>10</v>
      </c>
      <c r="N2" s="12" t="s">
        <v>11</v>
      </c>
      <c r="O2" s="13" t="s">
        <v>12</v>
      </c>
    </row>
    <row r="3" spans="1:17" s="14" customFormat="1" ht="24.75" customHeight="1" x14ac:dyDescent="0.25">
      <c r="A3" s="15"/>
      <c r="B3" s="15"/>
      <c r="C3" s="16" t="s">
        <v>13</v>
      </c>
      <c r="D3" s="16" t="s">
        <v>14</v>
      </c>
      <c r="E3" s="17" t="s">
        <v>15</v>
      </c>
      <c r="F3" s="17" t="s">
        <v>16</v>
      </c>
      <c r="G3" s="18" t="s">
        <v>17</v>
      </c>
      <c r="H3" s="18" t="s">
        <v>18</v>
      </c>
      <c r="I3" s="18" t="s">
        <v>19</v>
      </c>
      <c r="J3" s="18" t="s">
        <v>20</v>
      </c>
      <c r="K3" s="19" t="s">
        <v>21</v>
      </c>
      <c r="L3" s="18" t="s">
        <v>22</v>
      </c>
      <c r="M3" s="18" t="s">
        <v>23</v>
      </c>
      <c r="N3" s="19" t="s">
        <v>195</v>
      </c>
      <c r="O3" s="20" t="s">
        <v>24</v>
      </c>
    </row>
    <row r="4" spans="1:17" x14ac:dyDescent="0.25">
      <c r="A4" s="21">
        <v>1001</v>
      </c>
      <c r="B4" s="30" t="s">
        <v>25</v>
      </c>
      <c r="C4" s="22">
        <v>1196070.43</v>
      </c>
      <c r="D4" s="22">
        <v>505090.03</v>
      </c>
      <c r="E4" s="23">
        <v>0.42229121072744857</v>
      </c>
      <c r="F4" s="23">
        <v>0.42229121072744857</v>
      </c>
      <c r="G4" s="24">
        <v>1416870.73</v>
      </c>
      <c r="H4" s="24">
        <v>598332.05601598392</v>
      </c>
      <c r="I4" s="24">
        <v>413490.66</v>
      </c>
      <c r="J4" s="35">
        <v>0.29183372289721876</v>
      </c>
      <c r="K4" s="25">
        <v>0</v>
      </c>
      <c r="L4" s="26">
        <v>9.183372289721875E-2</v>
      </c>
      <c r="M4" s="24">
        <v>130116.51400000004</v>
      </c>
      <c r="N4" s="25">
        <v>3513.1458780000012</v>
      </c>
      <c r="O4" s="27">
        <v>3513.1458780000012</v>
      </c>
    </row>
    <row r="5" spans="1:17" s="39" customFormat="1" x14ac:dyDescent="0.25">
      <c r="A5" s="21">
        <v>1002</v>
      </c>
      <c r="B5" s="31" t="s">
        <v>26</v>
      </c>
      <c r="C5" s="32">
        <v>876901.61</v>
      </c>
      <c r="D5" s="32">
        <v>769297.05</v>
      </c>
      <c r="E5" s="33">
        <v>0.87729004169578395</v>
      </c>
      <c r="F5" s="33">
        <v>0.87729004169578395</v>
      </c>
      <c r="G5" s="24">
        <v>1204672.82</v>
      </c>
      <c r="H5" s="34">
        <v>1056847.4684875777</v>
      </c>
      <c r="I5" s="24">
        <v>375733.1</v>
      </c>
      <c r="J5" s="35">
        <v>0.31189638693765825</v>
      </c>
      <c r="K5" s="36">
        <v>0</v>
      </c>
      <c r="L5" s="37">
        <v>0.11189638693765824</v>
      </c>
      <c r="M5" s="34">
        <v>134798.53599999993</v>
      </c>
      <c r="N5" s="36">
        <v>3639.5604719999983</v>
      </c>
      <c r="O5" s="38">
        <v>3639.5604719999983</v>
      </c>
    </row>
    <row r="6" spans="1:17" s="39" customFormat="1" x14ac:dyDescent="0.25">
      <c r="A6" s="21">
        <v>1003</v>
      </c>
      <c r="B6" s="31" t="s">
        <v>27</v>
      </c>
      <c r="C6" s="32">
        <v>986881.83</v>
      </c>
      <c r="D6" s="32">
        <v>514580.33</v>
      </c>
      <c r="E6" s="33">
        <v>0.52142041160084995</v>
      </c>
      <c r="F6" s="33">
        <v>0.52142041160084995</v>
      </c>
      <c r="G6" s="24">
        <v>1196203.76</v>
      </c>
      <c r="H6" s="34">
        <v>623725.05689768435</v>
      </c>
      <c r="I6" s="24">
        <v>10000</v>
      </c>
      <c r="J6" s="35">
        <v>8.3597797753118576E-3</v>
      </c>
      <c r="K6" s="36">
        <v>0</v>
      </c>
      <c r="L6" s="37">
        <v>0</v>
      </c>
      <c r="M6" s="34">
        <v>0</v>
      </c>
      <c r="N6" s="36">
        <v>0</v>
      </c>
      <c r="O6" s="38">
        <v>0</v>
      </c>
    </row>
    <row r="7" spans="1:17" s="39" customFormat="1" x14ac:dyDescent="0.25">
      <c r="A7" s="21">
        <v>2002</v>
      </c>
      <c r="B7" s="31" t="s">
        <v>28</v>
      </c>
      <c r="C7" s="32">
        <v>10379586.519999998</v>
      </c>
      <c r="D7" s="32">
        <v>2309592</v>
      </c>
      <c r="E7" s="33">
        <v>0.22251290988805211</v>
      </c>
      <c r="F7" s="33">
        <v>0.22251290988805211</v>
      </c>
      <c r="G7" s="24">
        <v>11130821.749999993</v>
      </c>
      <c r="H7" s="34">
        <v>2476751.537037719</v>
      </c>
      <c r="I7" s="24">
        <v>2394253.41</v>
      </c>
      <c r="J7" s="35">
        <v>0.21510122646605151</v>
      </c>
      <c r="K7" s="36">
        <v>0</v>
      </c>
      <c r="L7" s="37">
        <v>1.5101226466051498E-2</v>
      </c>
      <c r="M7" s="34">
        <v>168089.06000000154</v>
      </c>
      <c r="N7" s="36">
        <v>4538.4046200000412</v>
      </c>
      <c r="O7" s="38">
        <v>4538.4046200000412</v>
      </c>
    </row>
    <row r="8" spans="1:17" s="39" customFormat="1" x14ac:dyDescent="0.25">
      <c r="A8" s="21">
        <v>2003</v>
      </c>
      <c r="B8" s="31" t="s">
        <v>29</v>
      </c>
      <c r="C8" s="32">
        <v>1361642.1</v>
      </c>
      <c r="D8" s="32">
        <v>315011.82</v>
      </c>
      <c r="E8" s="33">
        <v>0.23134700373908826</v>
      </c>
      <c r="F8" s="33">
        <v>0.23134700373908826</v>
      </c>
      <c r="G8" s="24">
        <v>1330252.67</v>
      </c>
      <c r="H8" s="34">
        <v>307749.9694204221</v>
      </c>
      <c r="I8" s="24">
        <v>16000</v>
      </c>
      <c r="J8" s="35">
        <v>1.2027790179139427E-2</v>
      </c>
      <c r="K8" s="36">
        <v>0</v>
      </c>
      <c r="L8" s="37">
        <v>0</v>
      </c>
      <c r="M8" s="34">
        <v>0</v>
      </c>
      <c r="N8" s="36">
        <v>0</v>
      </c>
      <c r="O8" s="38">
        <v>0</v>
      </c>
      <c r="P8" s="21"/>
      <c r="Q8" s="40"/>
    </row>
    <row r="9" spans="1:17" s="39" customFormat="1" x14ac:dyDescent="0.25">
      <c r="A9" s="21">
        <v>2006</v>
      </c>
      <c r="B9" s="21" t="s">
        <v>30</v>
      </c>
      <c r="C9" s="32"/>
      <c r="D9" s="32"/>
      <c r="E9" s="33"/>
      <c r="F9" s="33">
        <v>0.44944323934609343</v>
      </c>
      <c r="G9" s="24">
        <v>1438828.06</v>
      </c>
      <c r="H9" s="34">
        <v>646671.54414845526</v>
      </c>
      <c r="I9" s="24">
        <v>259918.41</v>
      </c>
      <c r="J9" s="35">
        <v>0.1806459140086551</v>
      </c>
      <c r="K9" s="36">
        <v>0</v>
      </c>
      <c r="L9" s="37">
        <v>0</v>
      </c>
      <c r="M9" s="34">
        <v>0</v>
      </c>
      <c r="N9" s="36">
        <v>0</v>
      </c>
      <c r="O9" s="38">
        <v>0</v>
      </c>
      <c r="P9" s="21"/>
      <c r="Q9" s="40"/>
    </row>
    <row r="10" spans="1:17" s="39" customFormat="1" x14ac:dyDescent="0.25">
      <c r="A10" s="21">
        <v>3001</v>
      </c>
      <c r="B10" s="31" t="s">
        <v>31</v>
      </c>
      <c r="C10" s="32">
        <v>3476553.52</v>
      </c>
      <c r="D10" s="32">
        <v>1795617.25</v>
      </c>
      <c r="E10" s="33">
        <v>0.51649348691746877</v>
      </c>
      <c r="F10" s="33">
        <v>0.51649348691746877</v>
      </c>
      <c r="G10" s="24">
        <v>4279650.75</v>
      </c>
      <c r="H10" s="34">
        <v>2210411.7386564603</v>
      </c>
      <c r="I10" s="24">
        <v>423823.57</v>
      </c>
      <c r="J10" s="35">
        <v>9.9032279678429369E-2</v>
      </c>
      <c r="K10" s="36">
        <v>0</v>
      </c>
      <c r="L10" s="37">
        <v>0</v>
      </c>
      <c r="M10" s="34">
        <v>0</v>
      </c>
      <c r="N10" s="36">
        <v>0</v>
      </c>
      <c r="O10" s="38">
        <v>0</v>
      </c>
      <c r="P10" s="21"/>
      <c r="Q10" s="40"/>
    </row>
    <row r="11" spans="1:17" s="39" customFormat="1" x14ac:dyDescent="0.25">
      <c r="A11" s="21">
        <v>4001</v>
      </c>
      <c r="B11" s="31" t="s">
        <v>32</v>
      </c>
      <c r="C11" s="32">
        <v>1193633.3600000001</v>
      </c>
      <c r="D11" s="32">
        <v>736207.24</v>
      </c>
      <c r="E11" s="33">
        <v>0.61677837154283277</v>
      </c>
      <c r="F11" s="33">
        <v>0.61677837154283277</v>
      </c>
      <c r="G11" s="24">
        <v>1523423.25</v>
      </c>
      <c r="H11" s="34">
        <v>939614.51130548981</v>
      </c>
      <c r="I11" s="24">
        <v>790617.95</v>
      </c>
      <c r="J11" s="35">
        <v>0.5189745856904836</v>
      </c>
      <c r="K11" s="36">
        <v>0</v>
      </c>
      <c r="L11" s="37">
        <v>0.31897458569048359</v>
      </c>
      <c r="M11" s="34">
        <v>485933.3</v>
      </c>
      <c r="N11" s="36">
        <v>13120.1991</v>
      </c>
      <c r="O11" s="38">
        <v>13120.1991</v>
      </c>
      <c r="P11" s="21"/>
      <c r="Q11" s="40"/>
    </row>
    <row r="12" spans="1:17" s="39" customFormat="1" x14ac:dyDescent="0.25">
      <c r="A12" s="21">
        <v>4002</v>
      </c>
      <c r="B12" s="31" t="s">
        <v>33</v>
      </c>
      <c r="C12" s="32">
        <v>3241820.58</v>
      </c>
      <c r="D12" s="32">
        <v>719608</v>
      </c>
      <c r="E12" s="33">
        <v>0.22197650432585014</v>
      </c>
      <c r="F12" s="33">
        <v>0.22197650432585014</v>
      </c>
      <c r="G12" s="24">
        <v>3710692.41</v>
      </c>
      <c r="H12" s="34">
        <v>823686.52980026428</v>
      </c>
      <c r="I12" s="24">
        <v>435027.87</v>
      </c>
      <c r="J12" s="35">
        <v>0.11723630577076045</v>
      </c>
      <c r="K12" s="36">
        <v>0</v>
      </c>
      <c r="L12" s="37">
        <v>0</v>
      </c>
      <c r="M12" s="34">
        <v>0</v>
      </c>
      <c r="N12" s="36">
        <v>0</v>
      </c>
      <c r="O12" s="38">
        <v>0</v>
      </c>
      <c r="P12" s="21"/>
      <c r="Q12" s="40"/>
    </row>
    <row r="13" spans="1:17" s="39" customFormat="1" x14ac:dyDescent="0.25">
      <c r="A13" s="21">
        <v>4003</v>
      </c>
      <c r="B13" s="31" t="s">
        <v>34</v>
      </c>
      <c r="C13" s="32">
        <v>1991143.74</v>
      </c>
      <c r="D13" s="32">
        <v>788183.95</v>
      </c>
      <c r="E13" s="33">
        <v>0.39584482735535703</v>
      </c>
      <c r="F13" s="33">
        <v>0.39584482735535703</v>
      </c>
      <c r="G13" s="24">
        <v>1756422.57</v>
      </c>
      <c r="H13" s="34">
        <v>695270.78898470255</v>
      </c>
      <c r="I13" s="24">
        <v>380289.04</v>
      </c>
      <c r="J13" s="35">
        <v>0.21651340998197263</v>
      </c>
      <c r="K13" s="36">
        <v>0</v>
      </c>
      <c r="L13" s="37">
        <v>1.6513409981972621E-2</v>
      </c>
      <c r="M13" s="34">
        <v>29004.526000000005</v>
      </c>
      <c r="N13" s="36">
        <v>783.12220200000013</v>
      </c>
      <c r="O13" s="38">
        <v>783.12220200000013</v>
      </c>
    </row>
    <row r="14" spans="1:17" s="39" customFormat="1" x14ac:dyDescent="0.25">
      <c r="A14" s="21">
        <v>5001</v>
      </c>
      <c r="B14" s="31" t="s">
        <v>35</v>
      </c>
      <c r="C14" s="32">
        <v>12284185.350000003</v>
      </c>
      <c r="D14" s="32">
        <v>3080779.17</v>
      </c>
      <c r="E14" s="33">
        <v>0.2507923058975986</v>
      </c>
      <c r="F14" s="33">
        <v>0.2507923058975986</v>
      </c>
      <c r="G14" s="24">
        <v>14271789.860000005</v>
      </c>
      <c r="H14" s="34">
        <v>3579255.0882753669</v>
      </c>
      <c r="I14" s="24">
        <v>32509.350000000093</v>
      </c>
      <c r="J14" s="35">
        <v>2.2778747668584353E-3</v>
      </c>
      <c r="K14" s="36">
        <v>0</v>
      </c>
      <c r="L14" s="37">
        <v>0</v>
      </c>
      <c r="M14" s="34">
        <v>0</v>
      </c>
      <c r="N14" s="36">
        <v>0</v>
      </c>
      <c r="O14" s="38">
        <v>0</v>
      </c>
    </row>
    <row r="15" spans="1:17" s="39" customFormat="1" x14ac:dyDescent="0.25">
      <c r="A15" s="21">
        <v>5003</v>
      </c>
      <c r="B15" s="31" t="s">
        <v>36</v>
      </c>
      <c r="C15" s="32">
        <v>1881967.07</v>
      </c>
      <c r="D15" s="32">
        <v>983701.13</v>
      </c>
      <c r="E15" s="33">
        <v>0.52269837537593045</v>
      </c>
      <c r="F15" s="33">
        <v>0.52269837537593045</v>
      </c>
      <c r="G15" s="24">
        <v>2091711.52</v>
      </c>
      <c r="H15" s="34">
        <v>1093334.2132591181</v>
      </c>
      <c r="I15" s="24">
        <v>432889.77</v>
      </c>
      <c r="J15" s="35">
        <v>0.20695481468687424</v>
      </c>
      <c r="K15" s="36">
        <v>0</v>
      </c>
      <c r="L15" s="37">
        <v>6.9548146868742278E-3</v>
      </c>
      <c r="M15" s="34">
        <v>14547.466000000015</v>
      </c>
      <c r="N15" s="36">
        <v>392.78158200000041</v>
      </c>
      <c r="O15" s="38">
        <v>392.78158200000041</v>
      </c>
    </row>
    <row r="16" spans="1:17" s="39" customFormat="1" x14ac:dyDescent="0.25">
      <c r="A16" s="21">
        <v>5005</v>
      </c>
      <c r="B16" s="31" t="s">
        <v>37</v>
      </c>
      <c r="C16" s="32">
        <v>3008361.53</v>
      </c>
      <c r="D16" s="32">
        <v>359422.89</v>
      </c>
      <c r="E16" s="33">
        <v>0.11947463309039191</v>
      </c>
      <c r="F16" s="33">
        <v>0.2</v>
      </c>
      <c r="G16" s="24">
        <v>2959435.76</v>
      </c>
      <c r="H16" s="34">
        <v>591887.152</v>
      </c>
      <c r="I16" s="24">
        <v>207253.94</v>
      </c>
      <c r="J16" s="35">
        <v>7.0031572504888631E-2</v>
      </c>
      <c r="K16" s="36">
        <v>0</v>
      </c>
      <c r="L16" s="37">
        <v>0</v>
      </c>
      <c r="M16" s="34">
        <v>0</v>
      </c>
      <c r="N16" s="36">
        <v>0</v>
      </c>
      <c r="O16" s="38">
        <v>0</v>
      </c>
    </row>
    <row r="17" spans="1:15" s="39" customFormat="1" x14ac:dyDescent="0.25">
      <c r="A17" s="21">
        <v>5006</v>
      </c>
      <c r="B17" s="31" t="s">
        <v>38</v>
      </c>
      <c r="C17" s="32">
        <v>1867574.03</v>
      </c>
      <c r="D17" s="32">
        <v>549443.69999999995</v>
      </c>
      <c r="E17" s="33">
        <v>0.29420183145296785</v>
      </c>
      <c r="F17" s="33">
        <v>0.29420183145296785</v>
      </c>
      <c r="G17" s="24">
        <v>2353099.86</v>
      </c>
      <c r="H17" s="34">
        <v>692286.28840372222</v>
      </c>
      <c r="I17" s="24">
        <v>0</v>
      </c>
      <c r="J17" s="35">
        <v>0</v>
      </c>
      <c r="K17" s="36">
        <v>0</v>
      </c>
      <c r="L17" s="37">
        <v>0</v>
      </c>
      <c r="M17" s="34">
        <v>0</v>
      </c>
      <c r="N17" s="36">
        <v>0</v>
      </c>
      <c r="O17" s="38">
        <v>0</v>
      </c>
    </row>
    <row r="18" spans="1:15" s="39" customFormat="1" x14ac:dyDescent="0.25">
      <c r="A18" s="21">
        <v>6001</v>
      </c>
      <c r="B18" s="31" t="s">
        <v>39</v>
      </c>
      <c r="C18" s="32">
        <v>17774076.699999999</v>
      </c>
      <c r="D18" s="32">
        <v>4803396.38</v>
      </c>
      <c r="E18" s="33">
        <v>0.27024730797971636</v>
      </c>
      <c r="F18" s="33">
        <v>0.27024730797971636</v>
      </c>
      <c r="G18" s="24">
        <v>18381045.110000007</v>
      </c>
      <c r="H18" s="34">
        <v>4967427.9588312311</v>
      </c>
      <c r="I18" s="24">
        <v>3580988.89</v>
      </c>
      <c r="J18" s="35">
        <v>0.19481965625838121</v>
      </c>
      <c r="K18" s="36">
        <v>0</v>
      </c>
      <c r="L18" s="37">
        <v>0</v>
      </c>
      <c r="M18" s="34">
        <v>0</v>
      </c>
      <c r="N18" s="36">
        <v>0</v>
      </c>
      <c r="O18" s="38">
        <v>0</v>
      </c>
    </row>
    <row r="19" spans="1:15" s="39" customFormat="1" x14ac:dyDescent="0.25">
      <c r="A19" s="21">
        <v>6002</v>
      </c>
      <c r="B19" s="31" t="s">
        <v>40</v>
      </c>
      <c r="C19" s="32">
        <v>1063017.26</v>
      </c>
      <c r="D19" s="32">
        <v>470397.55</v>
      </c>
      <c r="E19" s="33">
        <v>0.44251167662131846</v>
      </c>
      <c r="F19" s="33">
        <v>0.44251167662131846</v>
      </c>
      <c r="G19" s="24">
        <v>1422108.93</v>
      </c>
      <c r="H19" s="34">
        <v>629299.80695244914</v>
      </c>
      <c r="I19" s="24">
        <v>0</v>
      </c>
      <c r="J19" s="35">
        <v>0</v>
      </c>
      <c r="K19" s="36">
        <v>0</v>
      </c>
      <c r="L19" s="37">
        <v>0</v>
      </c>
      <c r="M19" s="34">
        <v>0</v>
      </c>
      <c r="N19" s="36">
        <v>0</v>
      </c>
      <c r="O19" s="38">
        <v>0</v>
      </c>
    </row>
    <row r="20" spans="1:15" s="39" customFormat="1" x14ac:dyDescent="0.25">
      <c r="A20" s="21">
        <v>6005</v>
      </c>
      <c r="B20" s="31" t="s">
        <v>41</v>
      </c>
      <c r="C20" s="32">
        <v>1131078.98</v>
      </c>
      <c r="D20" s="32">
        <v>456810.47</v>
      </c>
      <c r="E20" s="33">
        <v>0.40387141665385734</v>
      </c>
      <c r="F20" s="33">
        <v>0.40387141665385734</v>
      </c>
      <c r="G20" s="24">
        <v>1627567.74</v>
      </c>
      <c r="H20" s="34">
        <v>657328.08885391697</v>
      </c>
      <c r="I20" s="24">
        <v>599823.22</v>
      </c>
      <c r="J20" s="35">
        <v>0.36853963448550531</v>
      </c>
      <c r="K20" s="36">
        <v>0</v>
      </c>
      <c r="L20" s="37">
        <v>0.1685396344855053</v>
      </c>
      <c r="M20" s="34">
        <v>274309.6719999999</v>
      </c>
      <c r="N20" s="36">
        <v>7406.3611439999977</v>
      </c>
      <c r="O20" s="38">
        <v>7406.3611439999977</v>
      </c>
    </row>
    <row r="21" spans="1:15" s="39" customFormat="1" x14ac:dyDescent="0.25">
      <c r="A21" s="21">
        <v>6006</v>
      </c>
      <c r="B21" s="31" t="s">
        <v>42</v>
      </c>
      <c r="C21" s="32"/>
      <c r="D21" s="32"/>
      <c r="E21" s="33"/>
      <c r="F21" s="33">
        <v>0.63919916319857661</v>
      </c>
      <c r="G21" s="24">
        <v>3578966.2</v>
      </c>
      <c r="H21" s="34">
        <v>2287672.2001559897</v>
      </c>
      <c r="I21" s="24">
        <v>504710.61</v>
      </c>
      <c r="J21" s="35">
        <v>0.14102134018477175</v>
      </c>
      <c r="K21" s="36">
        <v>0</v>
      </c>
      <c r="L21" s="37">
        <v>0</v>
      </c>
      <c r="M21" s="34">
        <v>0</v>
      </c>
      <c r="N21" s="36">
        <v>0</v>
      </c>
      <c r="O21" s="38">
        <v>0</v>
      </c>
    </row>
    <row r="22" spans="1:15" s="39" customFormat="1" x14ac:dyDescent="0.25">
      <c r="A22" s="21">
        <v>7001</v>
      </c>
      <c r="B22" s="31" t="s">
        <v>43</v>
      </c>
      <c r="C22" s="32">
        <v>4438037.9000000004</v>
      </c>
      <c r="D22" s="32">
        <v>1168547.03</v>
      </c>
      <c r="E22" s="33">
        <v>0.26330262524346626</v>
      </c>
      <c r="F22" s="33">
        <v>0.26330262524346626</v>
      </c>
      <c r="G22" s="24">
        <v>5811379.6199999992</v>
      </c>
      <c r="H22" s="34">
        <v>1530151.5102323771</v>
      </c>
      <c r="I22" s="24">
        <v>1143816.8500000001</v>
      </c>
      <c r="J22" s="35">
        <v>0.19682363307733805</v>
      </c>
      <c r="K22" s="36">
        <v>0</v>
      </c>
      <c r="L22" s="37">
        <v>0</v>
      </c>
      <c r="M22" s="34">
        <v>0</v>
      </c>
      <c r="N22" s="36">
        <v>0</v>
      </c>
      <c r="O22" s="38">
        <v>0</v>
      </c>
    </row>
    <row r="23" spans="1:15" s="39" customFormat="1" x14ac:dyDescent="0.25">
      <c r="A23" s="21">
        <v>7002</v>
      </c>
      <c r="B23" s="31" t="s">
        <v>44</v>
      </c>
      <c r="C23" s="32">
        <v>1567399.96</v>
      </c>
      <c r="D23" s="32">
        <v>1583383.44</v>
      </c>
      <c r="E23" s="33">
        <v>1.0101974482633009</v>
      </c>
      <c r="F23" s="33">
        <v>1.0101974482633009</v>
      </c>
      <c r="G23" s="24">
        <v>1971064.88</v>
      </c>
      <c r="H23" s="34">
        <v>1991164.7121374093</v>
      </c>
      <c r="I23" s="24">
        <v>949153.08</v>
      </c>
      <c r="J23" s="35">
        <v>0.4815432965352211</v>
      </c>
      <c r="K23" s="36">
        <v>0</v>
      </c>
      <c r="L23" s="37">
        <v>0.28154329653522109</v>
      </c>
      <c r="M23" s="34">
        <v>554940.10399999993</v>
      </c>
      <c r="N23" s="36">
        <v>14983.382807999998</v>
      </c>
      <c r="O23" s="38">
        <v>14983.382807999998</v>
      </c>
    </row>
    <row r="24" spans="1:15" s="39" customFormat="1" x14ac:dyDescent="0.25">
      <c r="A24" s="21">
        <v>9001</v>
      </c>
      <c r="B24" s="31" t="s">
        <v>45</v>
      </c>
      <c r="C24" s="32"/>
      <c r="D24" s="32">
        <v>885926.15</v>
      </c>
      <c r="E24" s="33">
        <v>0.14569245762839042</v>
      </c>
      <c r="F24" s="33">
        <v>0.2</v>
      </c>
      <c r="G24" s="24">
        <v>6777127.3900000006</v>
      </c>
      <c r="H24" s="34">
        <v>1355425.4780000001</v>
      </c>
      <c r="I24" s="24">
        <v>1321646.32</v>
      </c>
      <c r="J24" s="35">
        <v>0.19501571151667546</v>
      </c>
      <c r="K24" s="36">
        <v>0</v>
      </c>
      <c r="L24" s="37">
        <v>0</v>
      </c>
      <c r="M24" s="34">
        <v>0</v>
      </c>
      <c r="N24" s="36">
        <v>0</v>
      </c>
      <c r="O24" s="38">
        <v>0</v>
      </c>
    </row>
    <row r="25" spans="1:15" s="39" customFormat="1" x14ac:dyDescent="0.25">
      <c r="A25" s="21">
        <v>9002</v>
      </c>
      <c r="B25" s="31" t="s">
        <v>46</v>
      </c>
      <c r="C25" s="32">
        <v>2259685.58</v>
      </c>
      <c r="D25" s="32">
        <v>119166.35</v>
      </c>
      <c r="E25" s="33">
        <v>5.2735810262594142E-2</v>
      </c>
      <c r="F25" s="33">
        <v>0.2</v>
      </c>
      <c r="G25" s="24">
        <v>2490657.44</v>
      </c>
      <c r="H25" s="34">
        <v>498131.48800000001</v>
      </c>
      <c r="I25" s="24">
        <v>512066.03</v>
      </c>
      <c r="J25" s="35">
        <v>0.2055947244194288</v>
      </c>
      <c r="K25" s="36">
        <v>13934.542000000016</v>
      </c>
      <c r="L25" s="37">
        <v>0</v>
      </c>
      <c r="M25" s="34">
        <v>0</v>
      </c>
      <c r="N25" s="36">
        <v>0</v>
      </c>
      <c r="O25" s="38">
        <v>13934.542000000016</v>
      </c>
    </row>
    <row r="26" spans="1:15" s="39" customFormat="1" x14ac:dyDescent="0.25">
      <c r="A26" s="21">
        <v>10001</v>
      </c>
      <c r="B26" s="31" t="s">
        <v>47</v>
      </c>
      <c r="C26" s="32">
        <v>819943.6</v>
      </c>
      <c r="D26" s="32">
        <v>886226.91</v>
      </c>
      <c r="E26" s="33">
        <v>1.0808388650146181</v>
      </c>
      <c r="F26" s="33">
        <v>1.0808388650146181</v>
      </c>
      <c r="G26" s="24">
        <v>1067285.33</v>
      </c>
      <c r="H26" s="34">
        <v>1153563.4647239523</v>
      </c>
      <c r="I26" s="24">
        <v>240563.25</v>
      </c>
      <c r="J26" s="35">
        <v>0.22539731713542804</v>
      </c>
      <c r="K26" s="36">
        <v>0</v>
      </c>
      <c r="L26" s="37">
        <v>2.5397317135428032E-2</v>
      </c>
      <c r="M26" s="34">
        <v>27106.183999999965</v>
      </c>
      <c r="N26" s="36">
        <v>731.86696799999902</v>
      </c>
      <c r="O26" s="38">
        <v>731.86696799999902</v>
      </c>
    </row>
    <row r="27" spans="1:15" s="39" customFormat="1" x14ac:dyDescent="0.25">
      <c r="A27" s="21">
        <v>10002</v>
      </c>
      <c r="B27" s="31" t="s">
        <v>48</v>
      </c>
      <c r="C27" s="32">
        <v>829964.04</v>
      </c>
      <c r="D27" s="32">
        <v>292766.06</v>
      </c>
      <c r="E27" s="33">
        <v>0.35274547557506225</v>
      </c>
      <c r="F27" s="33">
        <v>0.35274547557506225</v>
      </c>
      <c r="G27" s="24">
        <v>824274.12</v>
      </c>
      <c r="H27" s="34">
        <v>290758.96646361594</v>
      </c>
      <c r="I27" s="24">
        <v>0</v>
      </c>
      <c r="J27" s="35">
        <v>0</v>
      </c>
      <c r="K27" s="36">
        <v>0</v>
      </c>
      <c r="L27" s="37">
        <v>0</v>
      </c>
      <c r="M27" s="34">
        <v>0</v>
      </c>
      <c r="N27" s="36">
        <v>0</v>
      </c>
      <c r="O27" s="38">
        <v>0</v>
      </c>
    </row>
    <row r="28" spans="1:15" s="39" customFormat="1" x14ac:dyDescent="0.25">
      <c r="A28" s="21">
        <v>11001</v>
      </c>
      <c r="B28" s="31" t="s">
        <v>49</v>
      </c>
      <c r="C28" s="32">
        <v>2320481.61</v>
      </c>
      <c r="D28" s="32">
        <v>1242732.56</v>
      </c>
      <c r="E28" s="33">
        <v>0.53554941122761157</v>
      </c>
      <c r="F28" s="33">
        <v>0.53554941122761157</v>
      </c>
      <c r="G28" s="24">
        <v>3395565.63</v>
      </c>
      <c r="H28" s="34">
        <v>1818493.1739312138</v>
      </c>
      <c r="I28" s="24">
        <v>209102.57</v>
      </c>
      <c r="J28" s="35">
        <v>6.1581071545950362E-2</v>
      </c>
      <c r="K28" s="36">
        <v>0</v>
      </c>
      <c r="L28" s="37">
        <v>0</v>
      </c>
      <c r="M28" s="34">
        <v>0</v>
      </c>
      <c r="N28" s="36">
        <v>0</v>
      </c>
      <c r="O28" s="38">
        <v>0</v>
      </c>
    </row>
    <row r="29" spans="1:15" s="39" customFormat="1" x14ac:dyDescent="0.25">
      <c r="A29" s="21">
        <v>11002</v>
      </c>
      <c r="B29" s="31" t="s">
        <v>50</v>
      </c>
      <c r="C29" s="32">
        <v>765900.62</v>
      </c>
      <c r="D29" s="32">
        <v>209056.47</v>
      </c>
      <c r="E29" s="33">
        <v>0.27295508652284417</v>
      </c>
      <c r="F29" s="33">
        <v>0.27295508652284417</v>
      </c>
      <c r="G29" s="24">
        <v>790498.77</v>
      </c>
      <c r="H29" s="34">
        <v>215770.6601615519</v>
      </c>
      <c r="I29" s="24">
        <v>7463.1800000000512</v>
      </c>
      <c r="J29" s="35">
        <v>9.4411026091793301E-3</v>
      </c>
      <c r="K29" s="36">
        <v>0</v>
      </c>
      <c r="L29" s="37">
        <v>0</v>
      </c>
      <c r="M29" s="34">
        <v>0</v>
      </c>
      <c r="N29" s="36">
        <v>0</v>
      </c>
      <c r="O29" s="38">
        <v>0</v>
      </c>
    </row>
    <row r="30" spans="1:15" s="39" customFormat="1" x14ac:dyDescent="0.25">
      <c r="A30" s="21">
        <v>11003</v>
      </c>
      <c r="B30" s="31" t="s">
        <v>51</v>
      </c>
      <c r="C30" s="32">
        <v>2194560.08</v>
      </c>
      <c r="D30" s="32">
        <v>739496.92</v>
      </c>
      <c r="E30" s="33">
        <v>0.33696818179614385</v>
      </c>
      <c r="F30" s="33">
        <v>0.33696818179614385</v>
      </c>
      <c r="G30" s="24">
        <v>2522129.11</v>
      </c>
      <c r="H30" s="34">
        <v>849877.2604518265</v>
      </c>
      <c r="I30" s="24">
        <v>814692.45</v>
      </c>
      <c r="J30" s="35">
        <v>0.32301774194263988</v>
      </c>
      <c r="K30" s="36">
        <v>0</v>
      </c>
      <c r="L30" s="37">
        <v>0.12301774194263987</v>
      </c>
      <c r="M30" s="34">
        <v>310266.62799999997</v>
      </c>
      <c r="N30" s="36">
        <v>8377.1989559999984</v>
      </c>
      <c r="O30" s="38">
        <v>8377.1989559999984</v>
      </c>
    </row>
    <row r="31" spans="1:15" s="39" customFormat="1" x14ac:dyDescent="0.25">
      <c r="A31" s="21">
        <v>11004</v>
      </c>
      <c r="B31" s="31" t="s">
        <v>52</v>
      </c>
      <c r="C31" s="32">
        <v>3522772.76</v>
      </c>
      <c r="D31" s="32">
        <v>846023.32</v>
      </c>
      <c r="E31" s="33">
        <v>0.24015835753198</v>
      </c>
      <c r="F31" s="33">
        <v>0.24015835753198</v>
      </c>
      <c r="G31" s="24">
        <v>5316573.82</v>
      </c>
      <c r="H31" s="34">
        <v>1276819.6363087248</v>
      </c>
      <c r="I31" s="24">
        <v>901212.34</v>
      </c>
      <c r="J31" s="35">
        <v>0.16950998340506443</v>
      </c>
      <c r="K31" s="36">
        <v>0</v>
      </c>
      <c r="L31" s="37">
        <v>0</v>
      </c>
      <c r="M31" s="34">
        <v>0</v>
      </c>
      <c r="N31" s="36">
        <v>0</v>
      </c>
      <c r="O31" s="38">
        <v>0</v>
      </c>
    </row>
    <row r="32" spans="1:15" s="39" customFormat="1" x14ac:dyDescent="0.25">
      <c r="A32" s="21">
        <v>12002</v>
      </c>
      <c r="B32" s="31" t="s">
        <v>53</v>
      </c>
      <c r="C32" s="32">
        <v>2565804.84</v>
      </c>
      <c r="D32" s="32">
        <v>804651.6</v>
      </c>
      <c r="E32" s="33">
        <v>0.31360592491516232</v>
      </c>
      <c r="F32" s="33">
        <v>0.31360592491516232</v>
      </c>
      <c r="G32" s="24">
        <v>2369474.87</v>
      </c>
      <c r="H32" s="34">
        <v>743081.35816958407</v>
      </c>
      <c r="I32" s="24">
        <v>731031.23</v>
      </c>
      <c r="J32" s="35">
        <v>0.30852035582044385</v>
      </c>
      <c r="K32" s="36">
        <v>0</v>
      </c>
      <c r="L32" s="37">
        <v>0.10852035582044384</v>
      </c>
      <c r="M32" s="34">
        <v>257136.25599999991</v>
      </c>
      <c r="N32" s="36">
        <v>6942.6789119999976</v>
      </c>
      <c r="O32" s="38">
        <v>6942.6789119999976</v>
      </c>
    </row>
    <row r="33" spans="1:15" s="39" customFormat="1" x14ac:dyDescent="0.25">
      <c r="A33" s="21">
        <v>12003</v>
      </c>
      <c r="B33" s="31" t="s">
        <v>54</v>
      </c>
      <c r="C33" s="32">
        <v>1185478.2</v>
      </c>
      <c r="D33" s="32">
        <v>783195.15</v>
      </c>
      <c r="E33" s="33">
        <v>0.66065757261500047</v>
      </c>
      <c r="F33" s="33">
        <v>0.66065757261500047</v>
      </c>
      <c r="G33" s="24">
        <v>1433802.21</v>
      </c>
      <c r="H33" s="34">
        <v>947252.28766862315</v>
      </c>
      <c r="I33" s="24">
        <v>135829.73000000001</v>
      </c>
      <c r="J33" s="35">
        <v>9.4733938232665987E-2</v>
      </c>
      <c r="K33" s="36">
        <v>0</v>
      </c>
      <c r="L33" s="37">
        <v>0</v>
      </c>
      <c r="M33" s="34">
        <v>0</v>
      </c>
      <c r="N33" s="36">
        <v>0</v>
      </c>
      <c r="O33" s="38">
        <v>0</v>
      </c>
    </row>
    <row r="34" spans="1:15" s="39" customFormat="1" x14ac:dyDescent="0.25">
      <c r="A34" s="21">
        <v>13001</v>
      </c>
      <c r="B34" s="31" t="s">
        <v>55</v>
      </c>
      <c r="C34" s="32">
        <v>6293827.9600000056</v>
      </c>
      <c r="D34" s="32">
        <v>2387444.1800000002</v>
      </c>
      <c r="E34" s="33">
        <v>0.37933102003633384</v>
      </c>
      <c r="F34" s="33">
        <v>0.37933102003633384</v>
      </c>
      <c r="G34" s="24">
        <v>6973880.770000007</v>
      </c>
      <c r="H34" s="34">
        <v>2645409.3060958758</v>
      </c>
      <c r="I34" s="24">
        <v>715034.77</v>
      </c>
      <c r="J34" s="35">
        <v>0.10253039786339785</v>
      </c>
      <c r="K34" s="36">
        <v>0</v>
      </c>
      <c r="L34" s="37">
        <v>0</v>
      </c>
      <c r="M34" s="34">
        <v>0</v>
      </c>
      <c r="N34" s="36">
        <v>0</v>
      </c>
      <c r="O34" s="38">
        <v>0</v>
      </c>
    </row>
    <row r="35" spans="1:15" s="39" customFormat="1" x14ac:dyDescent="0.25">
      <c r="A35" s="21">
        <v>13002</v>
      </c>
      <c r="B35" s="31" t="s">
        <v>56</v>
      </c>
      <c r="C35" s="32">
        <v>1085905.17</v>
      </c>
      <c r="D35" s="32">
        <v>565213.19999999995</v>
      </c>
      <c r="E35" s="33">
        <v>0.52049959390100331</v>
      </c>
      <c r="F35" s="33">
        <v>0.52049959390100331</v>
      </c>
      <c r="G35" s="24">
        <v>1240046.2</v>
      </c>
      <c r="H35" s="34">
        <v>645443.54351848236</v>
      </c>
      <c r="I35" s="24">
        <v>0</v>
      </c>
      <c r="J35" s="35">
        <v>0</v>
      </c>
      <c r="K35" s="36">
        <v>0</v>
      </c>
      <c r="L35" s="37">
        <v>0</v>
      </c>
      <c r="M35" s="34">
        <v>0</v>
      </c>
      <c r="N35" s="36">
        <v>0</v>
      </c>
      <c r="O35" s="38">
        <v>0</v>
      </c>
    </row>
    <row r="36" spans="1:15" s="39" customFormat="1" x14ac:dyDescent="0.25">
      <c r="A36" s="21">
        <v>14001</v>
      </c>
      <c r="B36" s="31" t="s">
        <v>57</v>
      </c>
      <c r="C36" s="32">
        <v>999643.57</v>
      </c>
      <c r="D36" s="32">
        <v>121737.63</v>
      </c>
      <c r="E36" s="33">
        <v>0.12178103641480933</v>
      </c>
      <c r="F36" s="33">
        <v>0.2</v>
      </c>
      <c r="G36" s="24">
        <v>1237378.8999999999</v>
      </c>
      <c r="H36" s="34">
        <v>247475.78</v>
      </c>
      <c r="I36" s="24">
        <v>209591.27</v>
      </c>
      <c r="J36" s="35">
        <v>0.16938325843442134</v>
      </c>
      <c r="K36" s="36">
        <v>0</v>
      </c>
      <c r="L36" s="37">
        <v>0</v>
      </c>
      <c r="M36" s="34">
        <v>0</v>
      </c>
      <c r="N36" s="36">
        <v>0</v>
      </c>
      <c r="O36" s="38">
        <v>0</v>
      </c>
    </row>
    <row r="37" spans="1:15" s="39" customFormat="1" x14ac:dyDescent="0.25">
      <c r="A37" s="21">
        <v>14002</v>
      </c>
      <c r="B37" s="31" t="s">
        <v>58</v>
      </c>
      <c r="C37" s="32">
        <v>611207.57999999996</v>
      </c>
      <c r="D37" s="32">
        <v>233761.73</v>
      </c>
      <c r="E37" s="33">
        <v>0.38245882029146305</v>
      </c>
      <c r="F37" s="33">
        <v>0.38245882029146305</v>
      </c>
      <c r="G37" s="24">
        <v>928910.38</v>
      </c>
      <c r="H37" s="34">
        <v>355269.96809129464</v>
      </c>
      <c r="I37" s="24">
        <v>225953.56</v>
      </c>
      <c r="J37" s="35">
        <v>0.24324581236781959</v>
      </c>
      <c r="K37" s="36">
        <v>0</v>
      </c>
      <c r="L37" s="37">
        <v>4.3245812367819575E-2</v>
      </c>
      <c r="M37" s="34">
        <v>40171.483999999982</v>
      </c>
      <c r="N37" s="36">
        <v>1084.6300679999995</v>
      </c>
      <c r="O37" s="38">
        <v>1084.6300679999995</v>
      </c>
    </row>
    <row r="38" spans="1:15" s="39" customFormat="1" x14ac:dyDescent="0.25">
      <c r="A38" s="21">
        <v>14003</v>
      </c>
      <c r="B38" s="31" t="s">
        <v>59</v>
      </c>
      <c r="C38" s="32">
        <v>673912.13</v>
      </c>
      <c r="D38" s="32">
        <v>349870.63300000003</v>
      </c>
      <c r="E38" s="33">
        <v>0.51916357849205064</v>
      </c>
      <c r="F38" s="33">
        <v>0.51916357849205064</v>
      </c>
      <c r="G38" s="24">
        <v>767478.50999999931</v>
      </c>
      <c r="H38" s="34">
        <v>398446.88966734672</v>
      </c>
      <c r="I38" s="24">
        <v>0</v>
      </c>
      <c r="J38" s="35">
        <v>0</v>
      </c>
      <c r="K38" s="36">
        <v>0</v>
      </c>
      <c r="L38" s="37">
        <v>0</v>
      </c>
      <c r="M38" s="34">
        <v>0</v>
      </c>
      <c r="N38" s="36">
        <v>0</v>
      </c>
      <c r="O38" s="38">
        <v>0</v>
      </c>
    </row>
    <row r="39" spans="1:15" s="39" customFormat="1" x14ac:dyDescent="0.25">
      <c r="A39" s="21">
        <v>14004</v>
      </c>
      <c r="B39" s="31" t="s">
        <v>60</v>
      </c>
      <c r="C39" s="32">
        <v>16337869.581</v>
      </c>
      <c r="D39" s="32">
        <v>4038799.29</v>
      </c>
      <c r="E39" s="33">
        <v>0.24720476987384515</v>
      </c>
      <c r="F39" s="33">
        <v>0.24720476987384515</v>
      </c>
      <c r="G39" s="24">
        <v>19631151.070000004</v>
      </c>
      <c r="H39" s="34">
        <v>4852914.1826180397</v>
      </c>
      <c r="I39" s="24">
        <v>3874333.93</v>
      </c>
      <c r="J39" s="35">
        <v>0.19735643193743704</v>
      </c>
      <c r="K39" s="36">
        <v>0</v>
      </c>
      <c r="L39" s="37">
        <v>0</v>
      </c>
      <c r="M39" s="34">
        <v>0</v>
      </c>
      <c r="N39" s="36">
        <v>0</v>
      </c>
      <c r="O39" s="38">
        <v>0</v>
      </c>
    </row>
    <row r="40" spans="1:15" s="39" customFormat="1" x14ac:dyDescent="0.25">
      <c r="A40" s="21">
        <v>14005</v>
      </c>
      <c r="B40" s="31" t="s">
        <v>61</v>
      </c>
      <c r="C40" s="32">
        <v>793780.53</v>
      </c>
      <c r="D40" s="32">
        <v>210788.26</v>
      </c>
      <c r="E40" s="33">
        <v>0.26554979875860651</v>
      </c>
      <c r="F40" s="33">
        <v>0.26554979875860651</v>
      </c>
      <c r="G40" s="24">
        <v>1065655.6399999999</v>
      </c>
      <c r="H40" s="34">
        <v>282984.64074797399</v>
      </c>
      <c r="I40" s="24">
        <v>0</v>
      </c>
      <c r="J40" s="35">
        <v>0</v>
      </c>
      <c r="K40" s="36">
        <v>0</v>
      </c>
      <c r="L40" s="37">
        <v>0</v>
      </c>
      <c r="M40" s="34">
        <v>0</v>
      </c>
      <c r="N40" s="36">
        <v>0</v>
      </c>
      <c r="O40" s="38">
        <v>0</v>
      </c>
    </row>
    <row r="41" spans="1:15" s="39" customFormat="1" x14ac:dyDescent="0.25">
      <c r="A41" s="21">
        <v>15001</v>
      </c>
      <c r="B41" s="31" t="s">
        <v>62</v>
      </c>
      <c r="C41" s="32">
        <v>1301365.6000000001</v>
      </c>
      <c r="D41" s="32">
        <v>371745.81</v>
      </c>
      <c r="E41" s="33">
        <v>0.28565824238784243</v>
      </c>
      <c r="F41" s="33">
        <v>0.28565824238784243</v>
      </c>
      <c r="G41" s="24">
        <v>1929030.04</v>
      </c>
      <c r="H41" s="34">
        <v>551043.33073974936</v>
      </c>
      <c r="I41" s="24">
        <v>207824.83</v>
      </c>
      <c r="J41" s="35">
        <v>0.10773540364358453</v>
      </c>
      <c r="K41" s="36">
        <v>0</v>
      </c>
      <c r="L41" s="37">
        <v>0</v>
      </c>
      <c r="M41" s="34">
        <v>0</v>
      </c>
      <c r="N41" s="36">
        <v>0</v>
      </c>
      <c r="O41" s="38">
        <v>0</v>
      </c>
    </row>
    <row r="42" spans="1:15" s="39" customFormat="1" x14ac:dyDescent="0.25">
      <c r="A42" s="21">
        <v>15002</v>
      </c>
      <c r="B42" s="31" t="s">
        <v>63</v>
      </c>
      <c r="C42" s="32">
        <v>2519409.4700000002</v>
      </c>
      <c r="D42" s="32">
        <v>530529.34</v>
      </c>
      <c r="E42" s="33">
        <v>0.21057686188660707</v>
      </c>
      <c r="F42" s="33">
        <v>0.21057686188660707</v>
      </c>
      <c r="G42" s="24">
        <v>4758883.2300000004</v>
      </c>
      <c r="H42" s="34">
        <v>1002110.6966582006</v>
      </c>
      <c r="I42" s="24">
        <v>790163.06</v>
      </c>
      <c r="J42" s="35">
        <v>0.16603959832819853</v>
      </c>
      <c r="K42" s="36">
        <v>0</v>
      </c>
      <c r="L42" s="37">
        <v>0</v>
      </c>
      <c r="M42" s="34">
        <v>0</v>
      </c>
      <c r="N42" s="36">
        <v>0</v>
      </c>
      <c r="O42" s="38">
        <v>0</v>
      </c>
    </row>
    <row r="43" spans="1:15" s="39" customFormat="1" x14ac:dyDescent="0.25">
      <c r="A43" s="21">
        <v>15003</v>
      </c>
      <c r="B43" s="31" t="s">
        <v>64</v>
      </c>
      <c r="C43" s="32">
        <v>1220209.47</v>
      </c>
      <c r="D43" s="32">
        <v>96398.85</v>
      </c>
      <c r="E43" s="33">
        <v>7.9001886454790435E-2</v>
      </c>
      <c r="F43" s="33">
        <v>0.2</v>
      </c>
      <c r="G43" s="24">
        <v>2564655.62</v>
      </c>
      <c r="H43" s="34">
        <v>512931.12400000007</v>
      </c>
      <c r="I43" s="24">
        <v>68829.39</v>
      </c>
      <c r="J43" s="35">
        <v>2.6837673433909227E-2</v>
      </c>
      <c r="K43" s="36">
        <v>0</v>
      </c>
      <c r="L43" s="37">
        <v>0</v>
      </c>
      <c r="M43" s="34">
        <v>0</v>
      </c>
      <c r="N43" s="36">
        <v>0</v>
      </c>
      <c r="O43" s="38">
        <v>0</v>
      </c>
    </row>
    <row r="44" spans="1:15" s="39" customFormat="1" x14ac:dyDescent="0.25">
      <c r="A44" s="21">
        <v>16001</v>
      </c>
      <c r="B44" s="31" t="s">
        <v>65</v>
      </c>
      <c r="C44" s="32">
        <v>5307489.7699999996</v>
      </c>
      <c r="D44" s="32">
        <v>1000011.83</v>
      </c>
      <c r="E44" s="33">
        <v>0.18841521573012848</v>
      </c>
      <c r="F44" s="33">
        <v>0.2</v>
      </c>
      <c r="G44" s="24">
        <v>6953063.5999999996</v>
      </c>
      <c r="H44" s="34">
        <v>1390612.72</v>
      </c>
      <c r="I44" s="24">
        <v>705392.7</v>
      </c>
      <c r="J44" s="35">
        <v>0.10145063249529315</v>
      </c>
      <c r="K44" s="36">
        <v>0</v>
      </c>
      <c r="L44" s="37">
        <v>0</v>
      </c>
      <c r="M44" s="34">
        <v>0</v>
      </c>
      <c r="N44" s="36">
        <v>0</v>
      </c>
      <c r="O44" s="38">
        <v>0</v>
      </c>
    </row>
    <row r="45" spans="1:15" s="39" customFormat="1" x14ac:dyDescent="0.25">
      <c r="A45" s="21">
        <v>16002</v>
      </c>
      <c r="B45" s="31" t="s">
        <v>66</v>
      </c>
      <c r="C45" s="32">
        <v>306219.05</v>
      </c>
      <c r="D45" s="32">
        <v>119648.58</v>
      </c>
      <c r="E45" s="33">
        <v>0.39072872834005595</v>
      </c>
      <c r="F45" s="33">
        <v>0.39072872834005595</v>
      </c>
      <c r="G45" s="24">
        <v>370337.03</v>
      </c>
      <c r="H45" s="34">
        <v>144701.31678913315</v>
      </c>
      <c r="I45" s="24">
        <v>226055.67</v>
      </c>
      <c r="J45" s="35">
        <v>0.61040525707083615</v>
      </c>
      <c r="K45" s="36">
        <v>81354.35321086683</v>
      </c>
      <c r="L45" s="37">
        <v>0.19072872834005594</v>
      </c>
      <c r="M45" s="34">
        <v>70633.910789133151</v>
      </c>
      <c r="N45" s="36">
        <v>1907.115591306595</v>
      </c>
      <c r="O45" s="38">
        <v>83261.468802173418</v>
      </c>
    </row>
    <row r="46" spans="1:15" s="39" customFormat="1" x14ac:dyDescent="0.25">
      <c r="A46" s="21">
        <v>17001</v>
      </c>
      <c r="B46" s="31" t="s">
        <v>67</v>
      </c>
      <c r="C46" s="32">
        <v>1020901.31</v>
      </c>
      <c r="D46" s="32">
        <v>354820.4</v>
      </c>
      <c r="E46" s="33">
        <v>0.34755602380410305</v>
      </c>
      <c r="F46" s="33">
        <v>0.34755602380410305</v>
      </c>
      <c r="G46" s="24">
        <v>1274156.72</v>
      </c>
      <c r="H46" s="34">
        <v>442840.84330647788</v>
      </c>
      <c r="I46" s="24">
        <v>375653.3</v>
      </c>
      <c r="J46" s="35">
        <v>0.29482503533788207</v>
      </c>
      <c r="K46" s="36">
        <v>0</v>
      </c>
      <c r="L46" s="37">
        <v>9.4825035337882058E-2</v>
      </c>
      <c r="M46" s="34">
        <v>120821.95599999989</v>
      </c>
      <c r="N46" s="36">
        <v>3262.192811999997</v>
      </c>
      <c r="O46" s="38">
        <v>3262.192811999997</v>
      </c>
    </row>
    <row r="47" spans="1:15" s="39" customFormat="1" x14ac:dyDescent="0.25">
      <c r="A47" s="21">
        <v>17002</v>
      </c>
      <c r="B47" s="31" t="s">
        <v>68</v>
      </c>
      <c r="C47" s="32">
        <v>11990452.180000005</v>
      </c>
      <c r="D47" s="32">
        <v>1304613.22</v>
      </c>
      <c r="E47" s="33">
        <v>0.10880433868674996</v>
      </c>
      <c r="F47" s="33">
        <v>0.2</v>
      </c>
      <c r="G47" s="24">
        <v>13284191.820000015</v>
      </c>
      <c r="H47" s="34">
        <v>2656838.3640000033</v>
      </c>
      <c r="I47" s="24">
        <v>1203541.8899999999</v>
      </c>
      <c r="J47" s="35">
        <v>9.0599556699264727E-2</v>
      </c>
      <c r="K47" s="36">
        <v>0</v>
      </c>
      <c r="L47" s="37">
        <v>0</v>
      </c>
      <c r="M47" s="34">
        <v>0</v>
      </c>
      <c r="N47" s="36">
        <v>0</v>
      </c>
      <c r="O47" s="38">
        <v>0</v>
      </c>
    </row>
    <row r="48" spans="1:15" s="39" customFormat="1" x14ac:dyDescent="0.25">
      <c r="A48" s="21">
        <v>17003</v>
      </c>
      <c r="B48" s="31" t="s">
        <v>69</v>
      </c>
      <c r="C48" s="32">
        <v>1239565.8999999999</v>
      </c>
      <c r="D48" s="32">
        <v>385403.73</v>
      </c>
      <c r="E48" s="33">
        <v>0.31091830615863181</v>
      </c>
      <c r="F48" s="33">
        <v>0.31091830615863181</v>
      </c>
      <c r="G48" s="24">
        <v>1641839.07</v>
      </c>
      <c r="H48" s="34">
        <v>510477.82262946334</v>
      </c>
      <c r="I48" s="24">
        <v>417481.99</v>
      </c>
      <c r="J48" s="35">
        <v>0.25427704677535784</v>
      </c>
      <c r="K48" s="36">
        <v>0</v>
      </c>
      <c r="L48" s="37">
        <v>5.4277046775357829E-2</v>
      </c>
      <c r="M48" s="34">
        <v>89114.176000000007</v>
      </c>
      <c r="N48" s="36">
        <v>2406.0827520000003</v>
      </c>
      <c r="O48" s="38">
        <v>2406.0827520000003</v>
      </c>
    </row>
    <row r="49" spans="1:15" s="39" customFormat="1" x14ac:dyDescent="0.25">
      <c r="A49" s="21">
        <v>18002</v>
      </c>
      <c r="B49" s="31" t="s">
        <v>70</v>
      </c>
      <c r="C49" s="32">
        <v>973686.05</v>
      </c>
      <c r="D49" s="32">
        <v>532940.94999999995</v>
      </c>
      <c r="E49" s="33">
        <v>0.54734372542361054</v>
      </c>
      <c r="F49" s="33">
        <v>0.54734372542361054</v>
      </c>
      <c r="G49" s="24">
        <v>1016702.75</v>
      </c>
      <c r="H49" s="34">
        <v>556485.87083342974</v>
      </c>
      <c r="I49" s="24">
        <v>428365.31</v>
      </c>
      <c r="J49" s="35">
        <v>0.42132797417927709</v>
      </c>
      <c r="K49" s="36">
        <v>0</v>
      </c>
      <c r="L49" s="37">
        <v>0.22132797417927708</v>
      </c>
      <c r="M49" s="34">
        <v>225024.76</v>
      </c>
      <c r="N49" s="36">
        <v>6075.6685200000002</v>
      </c>
      <c r="O49" s="38">
        <v>6075.6685200000002</v>
      </c>
    </row>
    <row r="50" spans="1:15" s="39" customFormat="1" x14ac:dyDescent="0.25">
      <c r="A50" s="21">
        <v>18003</v>
      </c>
      <c r="B50" s="31" t="s">
        <v>71</v>
      </c>
      <c r="C50" s="32">
        <v>1546459.22</v>
      </c>
      <c r="D50" s="32">
        <v>623979.30000000005</v>
      </c>
      <c r="E50" s="33">
        <v>0.4034890102048731</v>
      </c>
      <c r="F50" s="33">
        <v>0.4034890102048731</v>
      </c>
      <c r="G50" s="24">
        <v>1594340.38</v>
      </c>
      <c r="H50" s="34">
        <v>643298.82185586123</v>
      </c>
      <c r="I50" s="24">
        <v>185129.94</v>
      </c>
      <c r="J50" s="35">
        <v>0.11611694862799625</v>
      </c>
      <c r="K50" s="36">
        <v>0</v>
      </c>
      <c r="L50" s="37">
        <v>0</v>
      </c>
      <c r="M50" s="34">
        <v>0</v>
      </c>
      <c r="N50" s="36">
        <v>0</v>
      </c>
      <c r="O50" s="38">
        <v>0</v>
      </c>
    </row>
    <row r="51" spans="1:15" s="39" customFormat="1" x14ac:dyDescent="0.25">
      <c r="A51" s="21">
        <v>18004</v>
      </c>
      <c r="B51" s="31" t="s">
        <v>72</v>
      </c>
      <c r="C51" s="32">
        <v>2794328.63</v>
      </c>
      <c r="D51" s="32">
        <v>697585.02</v>
      </c>
      <c r="E51" s="33">
        <v>0.24964315668196838</v>
      </c>
      <c r="F51" s="33">
        <v>0.24964315668196838</v>
      </c>
      <c r="G51" s="24">
        <v>2742641.14</v>
      </c>
      <c r="H51" s="34">
        <v>684681.59183543245</v>
      </c>
      <c r="I51" s="24">
        <v>320224.84999999998</v>
      </c>
      <c r="J51" s="35">
        <v>0.1167578380305343</v>
      </c>
      <c r="K51" s="36">
        <v>0</v>
      </c>
      <c r="L51" s="37">
        <v>0</v>
      </c>
      <c r="M51" s="34">
        <v>0</v>
      </c>
      <c r="N51" s="36">
        <v>0</v>
      </c>
      <c r="O51" s="38">
        <v>0</v>
      </c>
    </row>
    <row r="52" spans="1:15" s="39" customFormat="1" x14ac:dyDescent="0.25">
      <c r="A52" s="21">
        <v>19004</v>
      </c>
      <c r="B52" s="31" t="s">
        <v>73</v>
      </c>
      <c r="C52" s="32">
        <v>2780424.03</v>
      </c>
      <c r="D52" s="32">
        <v>1397570.5600000001</v>
      </c>
      <c r="E52" s="33">
        <v>0.5026465549573027</v>
      </c>
      <c r="F52" s="33">
        <v>0.5026465549573027</v>
      </c>
      <c r="G52" s="24">
        <v>2951722.15</v>
      </c>
      <c r="H52" s="34">
        <v>1483672.9698886627</v>
      </c>
      <c r="I52" s="24">
        <v>974298.05</v>
      </c>
      <c r="J52" s="35">
        <v>0.33007783269844693</v>
      </c>
      <c r="K52" s="36">
        <v>0</v>
      </c>
      <c r="L52" s="37">
        <v>0.13007783269844692</v>
      </c>
      <c r="M52" s="34">
        <v>383953.62</v>
      </c>
      <c r="N52" s="36">
        <v>10366.747739999999</v>
      </c>
      <c r="O52" s="38">
        <v>10366.747739999999</v>
      </c>
    </row>
    <row r="53" spans="1:15" s="39" customFormat="1" x14ac:dyDescent="0.25">
      <c r="A53" s="21">
        <v>20001</v>
      </c>
      <c r="B53" s="31" t="s">
        <v>74</v>
      </c>
      <c r="C53" s="32">
        <v>2916398.62</v>
      </c>
      <c r="D53" s="32">
        <v>1056578.3400000001</v>
      </c>
      <c r="E53" s="33">
        <v>0.36228872581211141</v>
      </c>
      <c r="F53" s="33">
        <v>0.36228872581211141</v>
      </c>
      <c r="G53" s="24">
        <v>4696520.83</v>
      </c>
      <c r="H53" s="34">
        <v>1701496.54725074</v>
      </c>
      <c r="I53" s="24">
        <v>127290.76</v>
      </c>
      <c r="J53" s="35">
        <v>2.7103203543121512E-2</v>
      </c>
      <c r="K53" s="36">
        <v>0</v>
      </c>
      <c r="L53" s="37">
        <v>0</v>
      </c>
      <c r="M53" s="34">
        <v>0</v>
      </c>
      <c r="N53" s="36">
        <v>0</v>
      </c>
      <c r="O53" s="38">
        <v>0</v>
      </c>
    </row>
    <row r="54" spans="1:15" s="39" customFormat="1" x14ac:dyDescent="0.25">
      <c r="A54" s="21">
        <v>20002</v>
      </c>
      <c r="B54" s="31" t="s">
        <v>75</v>
      </c>
      <c r="C54" s="32">
        <v>764194.15000000061</v>
      </c>
      <c r="D54" s="32">
        <v>189931.22</v>
      </c>
      <c r="E54" s="33">
        <v>0.24853791408897838</v>
      </c>
      <c r="F54" s="33">
        <v>0.24853791408897838</v>
      </c>
      <c r="G54" s="24">
        <v>1142350.9099999999</v>
      </c>
      <c r="H54" s="34">
        <v>283917.51232904627</v>
      </c>
      <c r="I54" s="24">
        <v>0</v>
      </c>
      <c r="J54" s="35">
        <v>0</v>
      </c>
      <c r="K54" s="36">
        <v>0</v>
      </c>
      <c r="L54" s="37">
        <v>0</v>
      </c>
      <c r="M54" s="34">
        <v>0</v>
      </c>
      <c r="N54" s="36">
        <v>0</v>
      </c>
      <c r="O54" s="38">
        <v>0</v>
      </c>
    </row>
    <row r="55" spans="1:15" s="39" customFormat="1" x14ac:dyDescent="0.25">
      <c r="A55" s="21">
        <v>20003</v>
      </c>
      <c r="B55" s="31" t="s">
        <v>76</v>
      </c>
      <c r="C55" s="32">
        <v>1795520.15</v>
      </c>
      <c r="D55" s="32">
        <v>314723.08</v>
      </c>
      <c r="E55" s="33">
        <v>0.17528239936488602</v>
      </c>
      <c r="F55" s="33">
        <v>0.2</v>
      </c>
      <c r="G55" s="24">
        <v>2632125.17</v>
      </c>
      <c r="H55" s="34">
        <v>526425.03399999999</v>
      </c>
      <c r="I55" s="24">
        <v>0</v>
      </c>
      <c r="J55" s="35">
        <v>0</v>
      </c>
      <c r="K55" s="36">
        <v>0</v>
      </c>
      <c r="L55" s="37">
        <v>0</v>
      </c>
      <c r="M55" s="34">
        <v>0</v>
      </c>
      <c r="N55" s="36">
        <v>0</v>
      </c>
      <c r="O55" s="38">
        <v>0</v>
      </c>
    </row>
    <row r="56" spans="1:15" s="39" customFormat="1" x14ac:dyDescent="0.25">
      <c r="A56" s="21">
        <v>21001</v>
      </c>
      <c r="B56" s="31" t="s">
        <v>77</v>
      </c>
      <c r="C56" s="32">
        <v>1157197.73</v>
      </c>
      <c r="D56" s="32">
        <v>426037.48</v>
      </c>
      <c r="E56" s="33">
        <v>0.36816307961475175</v>
      </c>
      <c r="F56" s="33">
        <v>0.36816307961475175</v>
      </c>
      <c r="G56" s="24">
        <v>1315839.17</v>
      </c>
      <c r="H56" s="34">
        <v>484443.40110491886</v>
      </c>
      <c r="I56" s="24">
        <v>271455.27</v>
      </c>
      <c r="J56" s="35">
        <v>0.20629821348151536</v>
      </c>
      <c r="K56" s="36">
        <v>0</v>
      </c>
      <c r="L56" s="37">
        <v>6.2982134815153523E-3</v>
      </c>
      <c r="M56" s="34">
        <v>8287.4359999999706</v>
      </c>
      <c r="N56" s="36">
        <v>223.76077199999921</v>
      </c>
      <c r="O56" s="38">
        <v>223.76077199999921</v>
      </c>
    </row>
    <row r="57" spans="1:15" s="39" customFormat="1" x14ac:dyDescent="0.25">
      <c r="A57" s="21">
        <v>21002</v>
      </c>
      <c r="B57" s="31" t="s">
        <v>78</v>
      </c>
      <c r="C57" s="32">
        <v>1114688.79</v>
      </c>
      <c r="D57" s="32">
        <v>598127.09</v>
      </c>
      <c r="E57" s="33">
        <v>0.5365866198403233</v>
      </c>
      <c r="F57" s="33">
        <v>0.5365866198403233</v>
      </c>
      <c r="G57" s="24">
        <v>1162115.28</v>
      </c>
      <c r="H57" s="34">
        <v>623575.50995999086</v>
      </c>
      <c r="I57" s="24">
        <v>395138.17</v>
      </c>
      <c r="J57" s="35">
        <v>0.34001632781215996</v>
      </c>
      <c r="K57" s="36">
        <v>0</v>
      </c>
      <c r="L57" s="37">
        <v>0.14001632781215995</v>
      </c>
      <c r="M57" s="34">
        <v>162715.11400000006</v>
      </c>
      <c r="N57" s="36">
        <v>4393.3080780000018</v>
      </c>
      <c r="O57" s="38">
        <v>4393.3080780000018</v>
      </c>
    </row>
    <row r="58" spans="1:15" s="39" customFormat="1" x14ac:dyDescent="0.25">
      <c r="A58" s="21">
        <v>22001</v>
      </c>
      <c r="B58" s="31" t="s">
        <v>79</v>
      </c>
      <c r="C58" s="32">
        <v>800584.12</v>
      </c>
      <c r="D58" s="32">
        <v>528474.98</v>
      </c>
      <c r="E58" s="33">
        <v>0.66011174440981912</v>
      </c>
      <c r="F58" s="33">
        <v>0.66011174440981912</v>
      </c>
      <c r="G58" s="24">
        <v>971939.2</v>
      </c>
      <c r="H58" s="34">
        <v>641588.48077228409</v>
      </c>
      <c r="I58" s="24">
        <v>10000</v>
      </c>
      <c r="J58" s="35">
        <v>1.0288709417214575E-2</v>
      </c>
      <c r="K58" s="36">
        <v>0</v>
      </c>
      <c r="L58" s="37">
        <v>0</v>
      </c>
      <c r="M58" s="34">
        <v>0</v>
      </c>
      <c r="N58" s="36">
        <v>0</v>
      </c>
      <c r="O58" s="38">
        <v>0</v>
      </c>
    </row>
    <row r="59" spans="1:15" s="39" customFormat="1" x14ac:dyDescent="0.25">
      <c r="A59" s="21">
        <v>22005</v>
      </c>
      <c r="B59" s="31" t="s">
        <v>80</v>
      </c>
      <c r="C59" s="32">
        <v>993272.26</v>
      </c>
      <c r="D59" s="32">
        <v>885437.13</v>
      </c>
      <c r="E59" s="33">
        <v>0.89143446933673554</v>
      </c>
      <c r="F59" s="33">
        <v>0.89143446933673554</v>
      </c>
      <c r="G59" s="24">
        <v>1052111.17</v>
      </c>
      <c r="H59" s="34">
        <v>937888.16251220193</v>
      </c>
      <c r="I59" s="24">
        <v>316031.90000000002</v>
      </c>
      <c r="J59" s="35">
        <v>0.30037880882872864</v>
      </c>
      <c r="K59" s="36">
        <v>0</v>
      </c>
      <c r="L59" s="37">
        <v>0.10037880882872863</v>
      </c>
      <c r="M59" s="34">
        <v>105609.666</v>
      </c>
      <c r="N59" s="36">
        <v>2851.4609820000001</v>
      </c>
      <c r="O59" s="38">
        <v>2851.4609820000001</v>
      </c>
    </row>
    <row r="60" spans="1:15" s="39" customFormat="1" x14ac:dyDescent="0.25">
      <c r="A60" s="21">
        <v>22006</v>
      </c>
      <c r="B60" s="31" t="s">
        <v>81</v>
      </c>
      <c r="C60" s="32"/>
      <c r="D60" s="32"/>
      <c r="E60" s="33"/>
      <c r="F60" s="33">
        <v>1.3679274713133889</v>
      </c>
      <c r="G60" s="24">
        <v>2221081.7400000002</v>
      </c>
      <c r="H60" s="34">
        <v>3038278.7281785421</v>
      </c>
      <c r="I60" s="24">
        <v>506378.17</v>
      </c>
      <c r="J60" s="35">
        <v>0.22798718339830212</v>
      </c>
      <c r="K60" s="36">
        <v>0</v>
      </c>
      <c r="L60" s="37">
        <v>2.7987183398302112E-2</v>
      </c>
      <c r="M60" s="34">
        <v>62161.821999999978</v>
      </c>
      <c r="N60" s="36">
        <v>1678.3691939999994</v>
      </c>
      <c r="O60" s="38">
        <v>1678.3691939999994</v>
      </c>
    </row>
    <row r="61" spans="1:15" s="39" customFormat="1" x14ac:dyDescent="0.25">
      <c r="A61" s="21">
        <v>23001</v>
      </c>
      <c r="B61" s="31" t="s">
        <v>82</v>
      </c>
      <c r="C61" s="32">
        <v>1365411.74</v>
      </c>
      <c r="D61" s="32">
        <v>758710.58</v>
      </c>
      <c r="E61" s="33">
        <v>0.55566431558586127</v>
      </c>
      <c r="F61" s="33">
        <v>0.55566431558586127</v>
      </c>
      <c r="G61" s="24">
        <v>1309206.0900000001</v>
      </c>
      <c r="H61" s="34">
        <v>727479.10596069158</v>
      </c>
      <c r="I61" s="24">
        <v>116294.31</v>
      </c>
      <c r="J61" s="35">
        <v>8.8828115671230987E-2</v>
      </c>
      <c r="K61" s="36">
        <v>0</v>
      </c>
      <c r="L61" s="37">
        <v>0</v>
      </c>
      <c r="M61" s="34">
        <v>0</v>
      </c>
      <c r="N61" s="36">
        <v>0</v>
      </c>
      <c r="O61" s="38">
        <v>0</v>
      </c>
    </row>
    <row r="62" spans="1:15" s="39" customFormat="1" x14ac:dyDescent="0.25">
      <c r="A62" s="21">
        <v>23002</v>
      </c>
      <c r="B62" s="31" t="s">
        <v>83</v>
      </c>
      <c r="C62" s="32">
        <v>4577578.25</v>
      </c>
      <c r="D62" s="32">
        <v>947424.3</v>
      </c>
      <c r="E62" s="33">
        <v>0.20697063998851359</v>
      </c>
      <c r="F62" s="33">
        <v>0.20697063998851359</v>
      </c>
      <c r="G62" s="24">
        <v>5150614.2200000063</v>
      </c>
      <c r="H62" s="34">
        <v>1066025.9214473399</v>
      </c>
      <c r="I62" s="24">
        <v>0</v>
      </c>
      <c r="J62" s="35">
        <v>0</v>
      </c>
      <c r="K62" s="36">
        <v>0</v>
      </c>
      <c r="L62" s="37">
        <v>0</v>
      </c>
      <c r="M62" s="34">
        <v>0</v>
      </c>
      <c r="N62" s="36">
        <v>0</v>
      </c>
      <c r="O62" s="38">
        <v>0</v>
      </c>
    </row>
    <row r="63" spans="1:15" s="39" customFormat="1" x14ac:dyDescent="0.25">
      <c r="A63" s="21">
        <v>23003</v>
      </c>
      <c r="B63" s="31" t="s">
        <v>84</v>
      </c>
      <c r="C63" s="32">
        <v>595965.15</v>
      </c>
      <c r="D63" s="32">
        <v>45250.09</v>
      </c>
      <c r="E63" s="33">
        <v>7.592740951379455E-2</v>
      </c>
      <c r="F63" s="33">
        <v>0.2</v>
      </c>
      <c r="G63" s="24">
        <v>1322789.49</v>
      </c>
      <c r="H63" s="34">
        <v>264557.89799999999</v>
      </c>
      <c r="I63" s="24">
        <v>0</v>
      </c>
      <c r="J63" s="35">
        <v>0</v>
      </c>
      <c r="K63" s="36">
        <v>0</v>
      </c>
      <c r="L63" s="37">
        <v>0</v>
      </c>
      <c r="M63" s="34">
        <v>0</v>
      </c>
      <c r="N63" s="36">
        <v>0</v>
      </c>
      <c r="O63" s="38">
        <v>0</v>
      </c>
    </row>
    <row r="64" spans="1:15" s="39" customFormat="1" x14ac:dyDescent="0.25">
      <c r="A64" s="21">
        <v>24003</v>
      </c>
      <c r="B64" s="31" t="s">
        <v>85</v>
      </c>
      <c r="C64" s="32"/>
      <c r="D64" s="32"/>
      <c r="E64" s="33"/>
      <c r="F64" s="33">
        <v>1.3679274713133889</v>
      </c>
      <c r="G64" s="24">
        <v>2034367.82</v>
      </c>
      <c r="H64" s="34">
        <v>2782867.6277339314</v>
      </c>
      <c r="I64" s="24">
        <v>1073183.8899999999</v>
      </c>
      <c r="J64" s="35">
        <v>0.52752696904141938</v>
      </c>
      <c r="K64" s="36">
        <v>0</v>
      </c>
      <c r="L64" s="37">
        <v>0.32752696904141937</v>
      </c>
      <c r="M64" s="34">
        <v>666310.32599999988</v>
      </c>
      <c r="N64" s="36">
        <v>17990.378801999996</v>
      </c>
      <c r="O64" s="38">
        <v>17990.378801999996</v>
      </c>
    </row>
    <row r="65" spans="1:15" s="39" customFormat="1" x14ac:dyDescent="0.25">
      <c r="A65" s="21">
        <v>25001</v>
      </c>
      <c r="B65" s="31" t="s">
        <v>86</v>
      </c>
      <c r="C65" s="32">
        <v>833161.07</v>
      </c>
      <c r="D65" s="32">
        <v>362354.28</v>
      </c>
      <c r="E65" s="33">
        <v>0.4349150398973875</v>
      </c>
      <c r="F65" s="33">
        <v>0.4349150398973875</v>
      </c>
      <c r="G65" s="24">
        <v>902833.03</v>
      </c>
      <c r="H65" s="34">
        <v>392655.66326312925</v>
      </c>
      <c r="I65" s="24">
        <v>9164.7199999999721</v>
      </c>
      <c r="J65" s="35">
        <v>1.0151068575769731E-2</v>
      </c>
      <c r="K65" s="36">
        <v>0</v>
      </c>
      <c r="L65" s="37">
        <v>0</v>
      </c>
      <c r="M65" s="34">
        <v>0</v>
      </c>
      <c r="N65" s="36">
        <v>0</v>
      </c>
      <c r="O65" s="38">
        <v>0</v>
      </c>
    </row>
    <row r="66" spans="1:15" s="39" customFormat="1" x14ac:dyDescent="0.25">
      <c r="A66" s="21">
        <v>25003</v>
      </c>
      <c r="B66" s="31" t="s">
        <v>87</v>
      </c>
      <c r="C66" s="32">
        <v>1411248.5</v>
      </c>
      <c r="D66" s="32">
        <v>233395.75</v>
      </c>
      <c r="E66" s="33">
        <v>0.16538246099110115</v>
      </c>
      <c r="F66" s="33">
        <v>0.2</v>
      </c>
      <c r="G66" s="24">
        <v>1412787.43</v>
      </c>
      <c r="H66" s="34">
        <v>282557.48599999998</v>
      </c>
      <c r="I66" s="24">
        <v>0</v>
      </c>
      <c r="J66" s="35">
        <v>0</v>
      </c>
      <c r="K66" s="36">
        <v>0</v>
      </c>
      <c r="L66" s="37">
        <v>0</v>
      </c>
      <c r="M66" s="34">
        <v>0</v>
      </c>
      <c r="N66" s="36">
        <v>0</v>
      </c>
      <c r="O66" s="38">
        <v>0</v>
      </c>
    </row>
    <row r="67" spans="1:15" s="39" customFormat="1" x14ac:dyDescent="0.25">
      <c r="A67" s="21">
        <v>25004</v>
      </c>
      <c r="B67" s="31" t="s">
        <v>88</v>
      </c>
      <c r="C67" s="32">
        <v>4980769.07</v>
      </c>
      <c r="D67" s="32">
        <v>1115830.05</v>
      </c>
      <c r="E67" s="33">
        <v>0.22402766205741798</v>
      </c>
      <c r="F67" s="33">
        <v>0.22402766205741798</v>
      </c>
      <c r="G67" s="24">
        <v>4966217.07</v>
      </c>
      <c r="H67" s="34">
        <v>1112569.9994617405</v>
      </c>
      <c r="I67" s="24">
        <v>743509.53</v>
      </c>
      <c r="J67" s="35">
        <v>0.14971345785334347</v>
      </c>
      <c r="K67" s="36">
        <v>0</v>
      </c>
      <c r="L67" s="37">
        <v>0</v>
      </c>
      <c r="M67" s="34">
        <v>0</v>
      </c>
      <c r="N67" s="36">
        <v>0</v>
      </c>
      <c r="O67" s="38">
        <v>0</v>
      </c>
    </row>
    <row r="68" spans="1:15" s="39" customFormat="1" x14ac:dyDescent="0.25">
      <c r="A68" s="21">
        <v>26002</v>
      </c>
      <c r="B68" s="31" t="s">
        <v>89</v>
      </c>
      <c r="C68" s="32">
        <v>1387245.47</v>
      </c>
      <c r="D68" s="32">
        <v>664668.67000000004</v>
      </c>
      <c r="E68" s="33">
        <v>0.47912837660951241</v>
      </c>
      <c r="F68" s="33">
        <v>0.47912837660951241</v>
      </c>
      <c r="G68" s="24">
        <v>1532472.1</v>
      </c>
      <c r="H68" s="34">
        <v>734250.86947237037</v>
      </c>
      <c r="I68" s="24">
        <v>155098.35999999999</v>
      </c>
      <c r="J68" s="35">
        <v>0.10120795021325346</v>
      </c>
      <c r="K68" s="36">
        <v>0</v>
      </c>
      <c r="L68" s="37">
        <v>0</v>
      </c>
      <c r="M68" s="34">
        <v>0</v>
      </c>
      <c r="N68" s="36">
        <v>0</v>
      </c>
      <c r="O68" s="38">
        <v>0</v>
      </c>
    </row>
    <row r="69" spans="1:15" s="39" customFormat="1" x14ac:dyDescent="0.25">
      <c r="A69" s="21">
        <v>26004</v>
      </c>
      <c r="B69" s="31" t="s">
        <v>90</v>
      </c>
      <c r="C69" s="32">
        <v>1999316.93</v>
      </c>
      <c r="D69" s="32">
        <v>1584347.79</v>
      </c>
      <c r="E69" s="33">
        <v>0.79244454254683883</v>
      </c>
      <c r="F69" s="33">
        <v>0.79244454254683883</v>
      </c>
      <c r="G69" s="24">
        <v>2318163.81</v>
      </c>
      <c r="H69" s="34">
        <v>1837016.259964087</v>
      </c>
      <c r="I69" s="24">
        <v>1293067.6100000001</v>
      </c>
      <c r="J69" s="35">
        <v>0.55779820408808811</v>
      </c>
      <c r="K69" s="36">
        <v>0</v>
      </c>
      <c r="L69" s="37">
        <v>0.3577982040880881</v>
      </c>
      <c r="M69" s="34">
        <v>829434.84799999988</v>
      </c>
      <c r="N69" s="36">
        <v>22394.740895999996</v>
      </c>
      <c r="O69" s="38">
        <v>22394.740895999996</v>
      </c>
    </row>
    <row r="70" spans="1:15" s="39" customFormat="1" x14ac:dyDescent="0.25">
      <c r="A70" s="21">
        <v>26005</v>
      </c>
      <c r="B70" s="31" t="s">
        <v>91</v>
      </c>
      <c r="C70" s="32">
        <v>1274413.8500000001</v>
      </c>
      <c r="D70" s="32">
        <v>316257.89</v>
      </c>
      <c r="E70" s="33">
        <v>0.24815948916437153</v>
      </c>
      <c r="F70" s="33">
        <v>0.24815948916437153</v>
      </c>
      <c r="G70" s="24">
        <v>1528696.41</v>
      </c>
      <c r="H70" s="34">
        <v>379360.52019300865</v>
      </c>
      <c r="I70" s="24">
        <v>106776.65</v>
      </c>
      <c r="J70" s="35">
        <v>6.9848172142956771E-2</v>
      </c>
      <c r="K70" s="36">
        <v>0</v>
      </c>
      <c r="L70" s="37">
        <v>0</v>
      </c>
      <c r="M70" s="34">
        <v>0</v>
      </c>
      <c r="N70" s="36">
        <v>0</v>
      </c>
      <c r="O70" s="38">
        <v>0</v>
      </c>
    </row>
    <row r="71" spans="1:15" s="39" customFormat="1" x14ac:dyDescent="0.25">
      <c r="A71" s="21">
        <v>27001</v>
      </c>
      <c r="B71" s="31" t="s">
        <v>92</v>
      </c>
      <c r="C71" s="32">
        <v>1826720.98</v>
      </c>
      <c r="D71" s="32">
        <v>1971033.88</v>
      </c>
      <c r="E71" s="33">
        <v>1.079001063424585</v>
      </c>
      <c r="F71" s="33">
        <v>1.079001063424585</v>
      </c>
      <c r="G71" s="24">
        <v>1878689.04</v>
      </c>
      <c r="H71" s="34">
        <v>2027107.4720041128</v>
      </c>
      <c r="I71" s="24">
        <v>957416.01</v>
      </c>
      <c r="J71" s="35">
        <v>0.5096192023348366</v>
      </c>
      <c r="K71" s="36">
        <v>0</v>
      </c>
      <c r="L71" s="37">
        <v>0.30961920233483659</v>
      </c>
      <c r="M71" s="34">
        <v>581678.20199999993</v>
      </c>
      <c r="N71" s="36">
        <v>15705.311453999999</v>
      </c>
      <c r="O71" s="38">
        <v>15705.311453999999</v>
      </c>
    </row>
    <row r="72" spans="1:15" s="39" customFormat="1" x14ac:dyDescent="0.25">
      <c r="A72" s="21">
        <v>27002</v>
      </c>
      <c r="B72" s="31" t="s">
        <v>93</v>
      </c>
      <c r="C72" s="32">
        <v>583136.17000000004</v>
      </c>
      <c r="D72" s="32">
        <v>429140.55</v>
      </c>
      <c r="E72" s="33">
        <v>0.73591825044911885</v>
      </c>
      <c r="F72" s="33">
        <v>0.73591825044911885</v>
      </c>
      <c r="G72" s="24">
        <v>695789.62</v>
      </c>
      <c r="H72" s="34">
        <v>512044.27983105724</v>
      </c>
      <c r="I72" s="24">
        <v>9999.9999999999854</v>
      </c>
      <c r="J72" s="35">
        <v>1.4372160366519962E-2</v>
      </c>
      <c r="K72" s="36">
        <v>0</v>
      </c>
      <c r="L72" s="37">
        <v>0</v>
      </c>
      <c r="M72" s="34">
        <v>0</v>
      </c>
      <c r="N72" s="36">
        <v>0</v>
      </c>
      <c r="O72" s="38">
        <v>0</v>
      </c>
    </row>
    <row r="73" spans="1:15" s="39" customFormat="1" x14ac:dyDescent="0.25">
      <c r="A73" s="21">
        <v>28001</v>
      </c>
      <c r="B73" s="31" t="s">
        <v>94</v>
      </c>
      <c r="C73" s="32">
        <v>1369681.18</v>
      </c>
      <c r="D73" s="32">
        <v>876069.79</v>
      </c>
      <c r="E73" s="33">
        <v>0.63961584841225616</v>
      </c>
      <c r="F73" s="33">
        <v>0.63961584841225616</v>
      </c>
      <c r="G73" s="24">
        <v>1658007.92</v>
      </c>
      <c r="H73" s="34">
        <v>1060488.14242504</v>
      </c>
      <c r="I73" s="24">
        <v>502293.93</v>
      </c>
      <c r="J73" s="35">
        <v>0.30295025973096684</v>
      </c>
      <c r="K73" s="36">
        <v>0</v>
      </c>
      <c r="L73" s="37">
        <v>0.10295025973096683</v>
      </c>
      <c r="M73" s="34">
        <v>170692.34600000008</v>
      </c>
      <c r="N73" s="36">
        <v>4608.6933420000023</v>
      </c>
      <c r="O73" s="38">
        <v>4608.6933420000023</v>
      </c>
    </row>
    <row r="74" spans="1:15" s="39" customFormat="1" x14ac:dyDescent="0.25">
      <c r="A74" s="21">
        <v>28002</v>
      </c>
      <c r="B74" s="31" t="s">
        <v>95</v>
      </c>
      <c r="C74" s="32">
        <v>1238192.07</v>
      </c>
      <c r="D74" s="32">
        <v>1106730.3</v>
      </c>
      <c r="E74" s="33">
        <v>0.89382764339623011</v>
      </c>
      <c r="F74" s="33">
        <v>0.89382764339623011</v>
      </c>
      <c r="G74" s="24">
        <v>1773965.76</v>
      </c>
      <c r="H74" s="34">
        <v>1585619.6347264023</v>
      </c>
      <c r="I74" s="24">
        <v>376013.13</v>
      </c>
      <c r="J74" s="35">
        <v>0.21196188702086335</v>
      </c>
      <c r="K74" s="36">
        <v>0</v>
      </c>
      <c r="L74" s="37">
        <v>1.1961887020863343E-2</v>
      </c>
      <c r="M74" s="34">
        <v>21219.977999999977</v>
      </c>
      <c r="N74" s="36">
        <v>572.93940599999939</v>
      </c>
      <c r="O74" s="38">
        <v>572.93940599999939</v>
      </c>
    </row>
    <row r="75" spans="1:15" s="39" customFormat="1" x14ac:dyDescent="0.25">
      <c r="A75" s="21">
        <v>28003</v>
      </c>
      <c r="B75" s="31" t="s">
        <v>96</v>
      </c>
      <c r="C75" s="32">
        <v>2832538.01</v>
      </c>
      <c r="D75" s="32">
        <v>762724.81</v>
      </c>
      <c r="E75" s="33">
        <v>0.26927257721071152</v>
      </c>
      <c r="F75" s="33">
        <v>0.26927257721071152</v>
      </c>
      <c r="G75" s="24">
        <v>3211618.24</v>
      </c>
      <c r="H75" s="34">
        <v>864800.72050172952</v>
      </c>
      <c r="I75" s="24">
        <v>778896.65</v>
      </c>
      <c r="J75" s="35">
        <v>0.24252466880995169</v>
      </c>
      <c r="K75" s="36">
        <v>0</v>
      </c>
      <c r="L75" s="37">
        <v>4.2524668809951677E-2</v>
      </c>
      <c r="M75" s="34">
        <v>136573.00199999992</v>
      </c>
      <c r="N75" s="36">
        <v>3687.4710539999978</v>
      </c>
      <c r="O75" s="38">
        <v>3687.4710539999978</v>
      </c>
    </row>
    <row r="76" spans="1:15" s="39" customFormat="1" x14ac:dyDescent="0.25">
      <c r="A76" s="21">
        <v>29002</v>
      </c>
      <c r="B76" s="31" t="s">
        <v>97</v>
      </c>
      <c r="C76" s="32">
        <v>238676.4</v>
      </c>
      <c r="D76" s="32">
        <v>106560.9</v>
      </c>
      <c r="E76" s="33">
        <v>0.44646601004540037</v>
      </c>
      <c r="F76" s="33">
        <v>0.44646601004540037</v>
      </c>
      <c r="G76" s="24">
        <v>247404.28</v>
      </c>
      <c r="H76" s="34">
        <v>110457.60175975505</v>
      </c>
      <c r="I76" s="24">
        <v>0</v>
      </c>
      <c r="J76" s="35">
        <v>0</v>
      </c>
      <c r="K76" s="36">
        <v>0</v>
      </c>
      <c r="L76" s="37">
        <v>0</v>
      </c>
      <c r="M76" s="34">
        <v>0</v>
      </c>
      <c r="N76" s="36">
        <v>0</v>
      </c>
      <c r="O76" s="38">
        <v>0</v>
      </c>
    </row>
    <row r="77" spans="1:15" s="39" customFormat="1" x14ac:dyDescent="0.25">
      <c r="A77" s="21">
        <v>29003</v>
      </c>
      <c r="B77" s="31" t="s">
        <v>98</v>
      </c>
      <c r="C77" s="32"/>
      <c r="D77" s="32"/>
      <c r="E77" s="33"/>
      <c r="F77" s="33">
        <v>0.44944323934609343</v>
      </c>
      <c r="G77" s="24">
        <v>2763982.81</v>
      </c>
      <c r="H77" s="34">
        <v>1242253.387623318</v>
      </c>
      <c r="I77" s="24">
        <v>835796.34</v>
      </c>
      <c r="J77" s="35">
        <v>0.30238840016519497</v>
      </c>
      <c r="K77" s="36">
        <v>0</v>
      </c>
      <c r="L77" s="37">
        <v>0.10238840016519496</v>
      </c>
      <c r="M77" s="34">
        <v>282999.77800000005</v>
      </c>
      <c r="N77" s="36">
        <v>7640.9940060000008</v>
      </c>
      <c r="O77" s="38">
        <v>7640.9940060000008</v>
      </c>
    </row>
    <row r="78" spans="1:15" s="39" customFormat="1" x14ac:dyDescent="0.25">
      <c r="A78" s="21">
        <v>30001</v>
      </c>
      <c r="B78" s="31" t="s">
        <v>99</v>
      </c>
      <c r="C78" s="32">
        <v>1730512.5</v>
      </c>
      <c r="D78" s="32">
        <v>560675.16</v>
      </c>
      <c r="E78" s="33">
        <v>0.32399370706654823</v>
      </c>
      <c r="F78" s="33">
        <v>0.32399370706654823</v>
      </c>
      <c r="G78" s="24">
        <v>2027051.39</v>
      </c>
      <c r="H78" s="34">
        <v>656751.89426049939</v>
      </c>
      <c r="I78" s="24">
        <v>374562.9</v>
      </c>
      <c r="J78" s="35">
        <v>0.18478214309110341</v>
      </c>
      <c r="K78" s="36">
        <v>0</v>
      </c>
      <c r="L78" s="37">
        <v>0</v>
      </c>
      <c r="M78" s="34">
        <v>0</v>
      </c>
      <c r="N78" s="36">
        <v>0</v>
      </c>
      <c r="O78" s="38">
        <v>0</v>
      </c>
    </row>
    <row r="79" spans="1:15" s="39" customFormat="1" x14ac:dyDescent="0.25">
      <c r="A79" s="21">
        <v>30002</v>
      </c>
      <c r="B79" s="31" t="s">
        <v>100</v>
      </c>
      <c r="C79" s="32">
        <v>998581.03999999946</v>
      </c>
      <c r="D79" s="32">
        <v>794125.01</v>
      </c>
      <c r="E79" s="33">
        <v>0.79525344282523169</v>
      </c>
      <c r="F79" s="33">
        <v>0.79525344282523169</v>
      </c>
      <c r="G79" s="24">
        <v>1382781.2</v>
      </c>
      <c r="H79" s="34">
        <v>1099661.5099740052</v>
      </c>
      <c r="I79" s="24">
        <v>420242.08</v>
      </c>
      <c r="J79" s="35">
        <v>0.30391075609069607</v>
      </c>
      <c r="K79" s="36">
        <v>0</v>
      </c>
      <c r="L79" s="37">
        <v>0.10391075609069605</v>
      </c>
      <c r="M79" s="34">
        <v>143685.84</v>
      </c>
      <c r="N79" s="36">
        <v>3879.5176799999999</v>
      </c>
      <c r="O79" s="38">
        <v>3879.5176799999999</v>
      </c>
    </row>
    <row r="80" spans="1:15" s="39" customFormat="1" x14ac:dyDescent="0.25">
      <c r="A80" s="21">
        <v>31001</v>
      </c>
      <c r="B80" s="31" t="s">
        <v>101</v>
      </c>
      <c r="C80" s="32">
        <v>1821343.4</v>
      </c>
      <c r="D80" s="32">
        <v>1062690.49</v>
      </c>
      <c r="E80" s="33">
        <v>0.58346519936877361</v>
      </c>
      <c r="F80" s="33">
        <v>0.58346519936877361</v>
      </c>
      <c r="G80" s="24">
        <v>1871529.94</v>
      </c>
      <c r="H80" s="34">
        <v>1091972.5895667288</v>
      </c>
      <c r="I80" s="24">
        <v>1139252.8899999999</v>
      </c>
      <c r="J80" s="35">
        <v>0.60872811364161239</v>
      </c>
      <c r="K80" s="36">
        <v>47280.300433271099</v>
      </c>
      <c r="L80" s="37">
        <v>0.3834651993687736</v>
      </c>
      <c r="M80" s="34">
        <v>717666.6015667289</v>
      </c>
      <c r="N80" s="36">
        <v>19376.998242301681</v>
      </c>
      <c r="O80" s="38">
        <v>66657.298675572776</v>
      </c>
    </row>
    <row r="81" spans="1:15" s="39" customFormat="1" x14ac:dyDescent="0.25">
      <c r="A81" s="21">
        <v>32001</v>
      </c>
      <c r="B81" s="31" t="s">
        <v>102</v>
      </c>
      <c r="C81" s="32">
        <v>710755.02</v>
      </c>
      <c r="D81" s="32">
        <v>411120.31</v>
      </c>
      <c r="E81" s="33">
        <v>0.5784275853584544</v>
      </c>
      <c r="F81" s="33">
        <v>0.5784275853584544</v>
      </c>
      <c r="G81" s="24">
        <v>695977.62</v>
      </c>
      <c r="H81" s="34">
        <v>402572.65420012391</v>
      </c>
      <c r="I81" s="24">
        <v>39324.449999999997</v>
      </c>
      <c r="J81" s="35">
        <v>5.6502463398176508E-2</v>
      </c>
      <c r="K81" s="36">
        <v>0</v>
      </c>
      <c r="L81" s="37">
        <v>0</v>
      </c>
      <c r="M81" s="34">
        <v>0</v>
      </c>
      <c r="N81" s="36">
        <v>0</v>
      </c>
      <c r="O81" s="38">
        <v>0</v>
      </c>
    </row>
    <row r="82" spans="1:15" s="39" customFormat="1" x14ac:dyDescent="0.25">
      <c r="A82" s="21">
        <v>32002</v>
      </c>
      <c r="B82" s="31" t="s">
        <v>103</v>
      </c>
      <c r="C82" s="32">
        <v>11866175.899999984</v>
      </c>
      <c r="D82" s="32">
        <v>2362483.34</v>
      </c>
      <c r="E82" s="33">
        <v>0.19909390859442788</v>
      </c>
      <c r="F82" s="33">
        <v>0.2</v>
      </c>
      <c r="G82" s="24">
        <v>13519470.439999998</v>
      </c>
      <c r="H82" s="34">
        <v>2703894.0879999995</v>
      </c>
      <c r="I82" s="24">
        <v>1736987.42</v>
      </c>
      <c r="J82" s="35">
        <v>0.12848043329129097</v>
      </c>
      <c r="K82" s="36">
        <v>0</v>
      </c>
      <c r="L82" s="37">
        <v>0</v>
      </c>
      <c r="M82" s="34">
        <v>0</v>
      </c>
      <c r="N82" s="36">
        <v>0</v>
      </c>
      <c r="O82" s="38">
        <v>0</v>
      </c>
    </row>
    <row r="83" spans="1:15" s="39" customFormat="1" x14ac:dyDescent="0.25">
      <c r="A83" s="21">
        <v>33001</v>
      </c>
      <c r="B83" s="31" t="s">
        <v>104</v>
      </c>
      <c r="C83" s="32">
        <v>2095251.48</v>
      </c>
      <c r="D83" s="32">
        <v>640756.98</v>
      </c>
      <c r="E83" s="33">
        <v>0.30581387776898267</v>
      </c>
      <c r="F83" s="33">
        <v>0.30581387776898267</v>
      </c>
      <c r="G83" s="24">
        <v>2525836.1800000002</v>
      </c>
      <c r="H83" s="34">
        <v>772435.75681499415</v>
      </c>
      <c r="I83" s="24">
        <v>29999.999999999884</v>
      </c>
      <c r="J83" s="35">
        <v>1.1877254842394363E-2</v>
      </c>
      <c r="K83" s="36">
        <v>0</v>
      </c>
      <c r="L83" s="37">
        <v>0</v>
      </c>
      <c r="M83" s="34">
        <v>0</v>
      </c>
      <c r="N83" s="36">
        <v>0</v>
      </c>
      <c r="O83" s="38">
        <v>0</v>
      </c>
    </row>
    <row r="84" spans="1:15" s="39" customFormat="1" x14ac:dyDescent="0.25">
      <c r="A84" s="21">
        <v>33002</v>
      </c>
      <c r="B84" s="31" t="s">
        <v>105</v>
      </c>
      <c r="C84" s="32">
        <v>1566555.67</v>
      </c>
      <c r="D84" s="32">
        <v>599252.93999999994</v>
      </c>
      <c r="E84" s="33">
        <v>0.38252897836691624</v>
      </c>
      <c r="F84" s="33">
        <v>0.38252897836691624</v>
      </c>
      <c r="G84" s="24">
        <v>1968879.05</v>
      </c>
      <c r="H84" s="34">
        <v>753153.29152452457</v>
      </c>
      <c r="I84" s="24">
        <v>330921.84999999998</v>
      </c>
      <c r="J84" s="35">
        <v>0.16807627162267794</v>
      </c>
      <c r="K84" s="36">
        <v>0</v>
      </c>
      <c r="L84" s="37">
        <v>0</v>
      </c>
      <c r="M84" s="34">
        <v>0</v>
      </c>
      <c r="N84" s="36">
        <v>0</v>
      </c>
      <c r="O84" s="38">
        <v>0</v>
      </c>
    </row>
    <row r="85" spans="1:15" s="39" customFormat="1" x14ac:dyDescent="0.25">
      <c r="A85" s="21">
        <v>33003</v>
      </c>
      <c r="B85" s="31" t="s">
        <v>106</v>
      </c>
      <c r="C85" s="32">
        <v>2920437.13</v>
      </c>
      <c r="D85" s="32">
        <v>932900.68</v>
      </c>
      <c r="E85" s="33">
        <v>0.31943871361476633</v>
      </c>
      <c r="F85" s="33">
        <v>0.31943871361476633</v>
      </c>
      <c r="G85" s="24">
        <v>3433581.07</v>
      </c>
      <c r="H85" s="34">
        <v>1096818.720092813</v>
      </c>
      <c r="I85" s="24">
        <v>982612.18240000005</v>
      </c>
      <c r="J85" s="35">
        <v>0.28617707354729799</v>
      </c>
      <c r="K85" s="36">
        <v>0</v>
      </c>
      <c r="L85" s="37">
        <v>8.6177073547297978E-2</v>
      </c>
      <c r="M85" s="34">
        <v>295895.96840000007</v>
      </c>
      <c r="N85" s="36">
        <v>7989.1911468000017</v>
      </c>
      <c r="O85" s="38">
        <v>7989.1911468000017</v>
      </c>
    </row>
    <row r="86" spans="1:15" s="39" customFormat="1" x14ac:dyDescent="0.25">
      <c r="A86" s="21">
        <v>33005</v>
      </c>
      <c r="B86" s="31" t="s">
        <v>107</v>
      </c>
      <c r="C86" s="32">
        <v>1545679.86</v>
      </c>
      <c r="D86" s="32">
        <v>1133292.53</v>
      </c>
      <c r="E86" s="33">
        <v>0.73320003664924505</v>
      </c>
      <c r="F86" s="33">
        <v>0.73320003664924505</v>
      </c>
      <c r="G86" s="24">
        <v>1755937.5</v>
      </c>
      <c r="H86" s="34">
        <v>1287453.4393537836</v>
      </c>
      <c r="I86" s="24">
        <v>63647.320999999996</v>
      </c>
      <c r="J86" s="35">
        <v>3.6246917102687307E-2</v>
      </c>
      <c r="K86" s="36">
        <v>0</v>
      </c>
      <c r="L86" s="37">
        <v>0</v>
      </c>
      <c r="M86" s="34">
        <v>0</v>
      </c>
      <c r="N86" s="36">
        <v>0</v>
      </c>
      <c r="O86" s="38">
        <v>0</v>
      </c>
    </row>
    <row r="87" spans="1:15" s="39" customFormat="1" x14ac:dyDescent="0.25">
      <c r="A87" s="21">
        <v>34001</v>
      </c>
      <c r="B87" s="31" t="s">
        <v>108</v>
      </c>
      <c r="C87" s="32">
        <v>1520222.46</v>
      </c>
      <c r="D87" s="32">
        <v>964533.69</v>
      </c>
      <c r="E87" s="33">
        <v>0.63446878031258658</v>
      </c>
      <c r="F87" s="33">
        <v>0.63446878031258658</v>
      </c>
      <c r="G87" s="24">
        <v>1526342.93</v>
      </c>
      <c r="H87" s="34">
        <v>968416.93713583972</v>
      </c>
      <c r="I87" s="24">
        <v>41239.919999999998</v>
      </c>
      <c r="J87" s="35">
        <v>2.7018777490586593E-2</v>
      </c>
      <c r="K87" s="36">
        <v>0</v>
      </c>
      <c r="L87" s="37">
        <v>0</v>
      </c>
      <c r="M87" s="34">
        <v>0</v>
      </c>
      <c r="N87" s="36">
        <v>0</v>
      </c>
      <c r="O87" s="38">
        <v>0</v>
      </c>
    </row>
    <row r="88" spans="1:15" s="39" customFormat="1" x14ac:dyDescent="0.25">
      <c r="A88" s="21">
        <v>35001</v>
      </c>
      <c r="B88" s="31" t="s">
        <v>109</v>
      </c>
      <c r="C88" s="32">
        <v>2161366.39</v>
      </c>
      <c r="D88" s="32">
        <v>644641.06000000006</v>
      </c>
      <c r="E88" s="33">
        <v>0.29825626186405169</v>
      </c>
      <c r="F88" s="33">
        <v>0.29825626186405169</v>
      </c>
      <c r="G88" s="24">
        <v>2799130.46</v>
      </c>
      <c r="H88" s="34">
        <v>834858.18746940349</v>
      </c>
      <c r="I88" s="24">
        <v>247184.86</v>
      </c>
      <c r="J88" s="35">
        <v>8.8307731108752965E-2</v>
      </c>
      <c r="K88" s="36">
        <v>0</v>
      </c>
      <c r="L88" s="37">
        <v>0</v>
      </c>
      <c r="M88" s="34">
        <v>0</v>
      </c>
      <c r="N88" s="36">
        <v>0</v>
      </c>
      <c r="O88" s="38">
        <v>0</v>
      </c>
    </row>
    <row r="89" spans="1:15" s="39" customFormat="1" x14ac:dyDescent="0.25">
      <c r="A89" s="21">
        <v>36002</v>
      </c>
      <c r="B89" s="31" t="s">
        <v>110</v>
      </c>
      <c r="C89" s="32">
        <v>1957742.58</v>
      </c>
      <c r="D89" s="32">
        <v>662015.86</v>
      </c>
      <c r="E89" s="33">
        <v>0.3381526594778359</v>
      </c>
      <c r="F89" s="33">
        <v>0.3381526594778359</v>
      </c>
      <c r="G89" s="24">
        <v>2116667.58</v>
      </c>
      <c r="H89" s="34">
        <v>715756.77140751504</v>
      </c>
      <c r="I89" s="24">
        <v>0</v>
      </c>
      <c r="J89" s="35">
        <v>0</v>
      </c>
      <c r="K89" s="36">
        <v>0</v>
      </c>
      <c r="L89" s="37">
        <v>0</v>
      </c>
      <c r="M89" s="34">
        <v>0</v>
      </c>
      <c r="N89" s="36">
        <v>0</v>
      </c>
      <c r="O89" s="38">
        <v>0</v>
      </c>
    </row>
    <row r="90" spans="1:15" s="39" customFormat="1" x14ac:dyDescent="0.25">
      <c r="A90" s="21">
        <v>37003</v>
      </c>
      <c r="B90" s="31" t="s">
        <v>111</v>
      </c>
      <c r="C90" s="32">
        <v>1239273.77</v>
      </c>
      <c r="D90" s="32">
        <v>1402556.66</v>
      </c>
      <c r="E90" s="33">
        <v>1.1317569159879821</v>
      </c>
      <c r="F90" s="33">
        <v>1.1317569159879821</v>
      </c>
      <c r="G90" s="24">
        <v>1264590.31</v>
      </c>
      <c r="H90" s="34">
        <v>1431208.8292338862</v>
      </c>
      <c r="I90" s="24">
        <v>324776.86</v>
      </c>
      <c r="J90" s="35">
        <v>0.25682377718045302</v>
      </c>
      <c r="K90" s="36">
        <v>0</v>
      </c>
      <c r="L90" s="37">
        <v>5.6823777180453006E-2</v>
      </c>
      <c r="M90" s="34">
        <v>71858.797999999995</v>
      </c>
      <c r="N90" s="36">
        <v>1940.1875459999999</v>
      </c>
      <c r="O90" s="38">
        <v>1940.1875459999999</v>
      </c>
    </row>
    <row r="91" spans="1:15" s="39" customFormat="1" x14ac:dyDescent="0.25">
      <c r="A91" s="21">
        <v>38001</v>
      </c>
      <c r="B91" s="31" t="s">
        <v>112</v>
      </c>
      <c r="C91" s="32">
        <v>1959419.49</v>
      </c>
      <c r="D91" s="32">
        <v>796620.58</v>
      </c>
      <c r="E91" s="33">
        <v>0.4065594856362279</v>
      </c>
      <c r="F91" s="33">
        <v>0.4065594856362279</v>
      </c>
      <c r="G91" s="24">
        <v>1909743.79</v>
      </c>
      <c r="H91" s="34">
        <v>776424.45295938046</v>
      </c>
      <c r="I91" s="24">
        <v>201574.5</v>
      </c>
      <c r="J91" s="35">
        <v>0.10555054612849402</v>
      </c>
      <c r="K91" s="36">
        <v>0</v>
      </c>
      <c r="L91" s="37">
        <v>0</v>
      </c>
      <c r="M91" s="34">
        <v>0</v>
      </c>
      <c r="N91" s="36">
        <v>0</v>
      </c>
      <c r="O91" s="38">
        <v>0</v>
      </c>
    </row>
    <row r="92" spans="1:15" s="39" customFormat="1" x14ac:dyDescent="0.25">
      <c r="A92" s="21">
        <v>38002</v>
      </c>
      <c r="B92" s="31" t="s">
        <v>113</v>
      </c>
      <c r="C92" s="32">
        <v>1612363.09</v>
      </c>
      <c r="D92" s="32">
        <v>694947.96</v>
      </c>
      <c r="E92" s="33">
        <v>0.43101207433370353</v>
      </c>
      <c r="F92" s="33">
        <v>0.43101207433370353</v>
      </c>
      <c r="G92" s="24">
        <v>1738318.24</v>
      </c>
      <c r="H92" s="34">
        <v>749236.15047451272</v>
      </c>
      <c r="I92" s="24">
        <v>10790.179999999935</v>
      </c>
      <c r="J92" s="35">
        <v>6.2072523613397367E-3</v>
      </c>
      <c r="K92" s="36">
        <v>0</v>
      </c>
      <c r="L92" s="37">
        <v>0</v>
      </c>
      <c r="M92" s="34">
        <v>0</v>
      </c>
      <c r="N92" s="36">
        <v>0</v>
      </c>
      <c r="O92" s="38">
        <v>0</v>
      </c>
    </row>
    <row r="93" spans="1:15" s="39" customFormat="1" x14ac:dyDescent="0.25">
      <c r="A93" s="21">
        <v>38003</v>
      </c>
      <c r="B93" s="31" t="s">
        <v>114</v>
      </c>
      <c r="C93" s="32">
        <v>1292401.6000000001</v>
      </c>
      <c r="D93" s="32">
        <v>242294.64</v>
      </c>
      <c r="E93" s="33">
        <v>0.18747627672389139</v>
      </c>
      <c r="F93" s="33">
        <v>0.2</v>
      </c>
      <c r="G93" s="24">
        <v>1520453.6</v>
      </c>
      <c r="H93" s="34">
        <v>304090.71999999997</v>
      </c>
      <c r="I93" s="24">
        <v>0</v>
      </c>
      <c r="J93" s="35">
        <v>0</v>
      </c>
      <c r="K93" s="36">
        <v>0</v>
      </c>
      <c r="L93" s="37">
        <v>0</v>
      </c>
      <c r="M93" s="34">
        <v>0</v>
      </c>
      <c r="N93" s="36">
        <v>0</v>
      </c>
      <c r="O93" s="38">
        <v>0</v>
      </c>
    </row>
    <row r="94" spans="1:15" s="39" customFormat="1" x14ac:dyDescent="0.25">
      <c r="A94" s="21">
        <v>39001</v>
      </c>
      <c r="B94" s="31" t="s">
        <v>115</v>
      </c>
      <c r="C94" s="32">
        <v>1577443.32</v>
      </c>
      <c r="D94" s="32">
        <v>985233.23</v>
      </c>
      <c r="E94" s="33">
        <v>0.62457599427407628</v>
      </c>
      <c r="F94" s="33">
        <v>0.62457599427407628</v>
      </c>
      <c r="G94" s="24">
        <v>2117101.8199999998</v>
      </c>
      <c r="H94" s="34">
        <v>1322290.9742059563</v>
      </c>
      <c r="I94" s="24">
        <v>679168.83</v>
      </c>
      <c r="J94" s="35">
        <v>0.32080121210230694</v>
      </c>
      <c r="K94" s="36">
        <v>0</v>
      </c>
      <c r="L94" s="37">
        <v>0.12080121210230693</v>
      </c>
      <c r="M94" s="34">
        <v>255748.46600000001</v>
      </c>
      <c r="N94" s="36">
        <v>6905.2085820000002</v>
      </c>
      <c r="O94" s="38">
        <v>6905.2085820000002</v>
      </c>
    </row>
    <row r="95" spans="1:15" s="39" customFormat="1" x14ac:dyDescent="0.25">
      <c r="A95" s="21">
        <v>39002</v>
      </c>
      <c r="B95" s="31" t="s">
        <v>116</v>
      </c>
      <c r="C95" s="32">
        <v>6216500.8100000005</v>
      </c>
      <c r="D95" s="32">
        <v>1747897.8</v>
      </c>
      <c r="E95" s="33">
        <v>0.28117068643959525</v>
      </c>
      <c r="F95" s="33">
        <v>0.28117068643959525</v>
      </c>
      <c r="G95" s="24">
        <v>5748720.8099999996</v>
      </c>
      <c r="H95" s="34">
        <v>1616371.7762972859</v>
      </c>
      <c r="I95" s="24">
        <v>1549178.99</v>
      </c>
      <c r="J95" s="35">
        <v>0.26948238420366077</v>
      </c>
      <c r="K95" s="36">
        <v>0</v>
      </c>
      <c r="L95" s="37">
        <v>6.9482384203660763E-2</v>
      </c>
      <c r="M95" s="34">
        <v>399434.82799999986</v>
      </c>
      <c r="N95" s="36">
        <v>10784.740355999997</v>
      </c>
      <c r="O95" s="38">
        <v>10784.740355999997</v>
      </c>
    </row>
    <row r="96" spans="1:15" s="39" customFormat="1" x14ac:dyDescent="0.25">
      <c r="A96" s="21">
        <v>39004</v>
      </c>
      <c r="B96" s="31" t="s">
        <v>117</v>
      </c>
      <c r="C96" s="32">
        <v>921995.24</v>
      </c>
      <c r="D96" s="32">
        <v>165950.07999999999</v>
      </c>
      <c r="E96" s="33">
        <v>0.17999017001432674</v>
      </c>
      <c r="F96" s="33">
        <v>0.2</v>
      </c>
      <c r="G96" s="24">
        <v>910377.81</v>
      </c>
      <c r="H96" s="34">
        <v>182075.56200000003</v>
      </c>
      <c r="I96" s="24">
        <v>0</v>
      </c>
      <c r="J96" s="35">
        <v>0</v>
      </c>
      <c r="K96" s="36">
        <v>0</v>
      </c>
      <c r="L96" s="37">
        <v>0</v>
      </c>
      <c r="M96" s="34">
        <v>0</v>
      </c>
      <c r="N96" s="36">
        <v>0</v>
      </c>
      <c r="O96" s="38">
        <v>0</v>
      </c>
    </row>
    <row r="97" spans="1:15" s="39" customFormat="1" x14ac:dyDescent="0.25">
      <c r="A97" s="21">
        <v>39005</v>
      </c>
      <c r="B97" s="31" t="s">
        <v>118</v>
      </c>
      <c r="C97" s="32">
        <v>1104022.7</v>
      </c>
      <c r="D97" s="32">
        <v>667676.31999999995</v>
      </c>
      <c r="E97" s="33">
        <v>0.60476684039195927</v>
      </c>
      <c r="F97" s="33">
        <v>0.60476684039195927</v>
      </c>
      <c r="G97" s="24">
        <v>1052464.8999999999</v>
      </c>
      <c r="H97" s="34">
        <v>636495.8721964393</v>
      </c>
      <c r="I97" s="24">
        <v>0</v>
      </c>
      <c r="J97" s="35">
        <v>0</v>
      </c>
      <c r="K97" s="36">
        <v>0</v>
      </c>
      <c r="L97" s="37">
        <v>0</v>
      </c>
      <c r="M97" s="34">
        <v>0</v>
      </c>
      <c r="N97" s="36">
        <v>0</v>
      </c>
      <c r="O97" s="38">
        <v>0</v>
      </c>
    </row>
    <row r="98" spans="1:15" s="39" customFormat="1" x14ac:dyDescent="0.25">
      <c r="A98" s="21">
        <v>40001</v>
      </c>
      <c r="B98" s="31" t="s">
        <v>119</v>
      </c>
      <c r="C98" s="32">
        <v>6163295.7900000019</v>
      </c>
      <c r="D98" s="32">
        <v>2938041.35</v>
      </c>
      <c r="E98" s="33">
        <v>0.47669971555916502</v>
      </c>
      <c r="F98" s="33">
        <v>0.47669971555916502</v>
      </c>
      <c r="G98" s="24">
        <v>6130416.9700000053</v>
      </c>
      <c r="H98" s="34">
        <v>2922368.0258580809</v>
      </c>
      <c r="I98" s="24">
        <v>408854.88</v>
      </c>
      <c r="J98" s="35">
        <v>6.6692833782886957E-2</v>
      </c>
      <c r="K98" s="36">
        <v>0</v>
      </c>
      <c r="L98" s="37">
        <v>0</v>
      </c>
      <c r="M98" s="34">
        <v>0</v>
      </c>
      <c r="N98" s="36">
        <v>0</v>
      </c>
      <c r="O98" s="38">
        <v>0</v>
      </c>
    </row>
    <row r="99" spans="1:15" s="39" customFormat="1" x14ac:dyDescent="0.25">
      <c r="A99" s="21">
        <v>40002</v>
      </c>
      <c r="B99" s="31" t="s">
        <v>120</v>
      </c>
      <c r="C99" s="32">
        <v>10411067.799999999</v>
      </c>
      <c r="D99" s="32">
        <v>2111598.1</v>
      </c>
      <c r="E99" s="33">
        <v>0.20282243287283178</v>
      </c>
      <c r="F99" s="33">
        <v>0.20282243287283178</v>
      </c>
      <c r="G99" s="24">
        <v>9652938.5999999978</v>
      </c>
      <c r="H99" s="34">
        <v>1957832.4912240664</v>
      </c>
      <c r="I99" s="24">
        <v>1839727.4</v>
      </c>
      <c r="J99" s="35">
        <v>0.19058728913908146</v>
      </c>
      <c r="K99" s="36">
        <v>0</v>
      </c>
      <c r="L99" s="37">
        <v>0</v>
      </c>
      <c r="M99" s="34">
        <v>0</v>
      </c>
      <c r="N99" s="36">
        <v>0</v>
      </c>
      <c r="O99" s="38">
        <v>0</v>
      </c>
    </row>
    <row r="100" spans="1:15" s="39" customFormat="1" x14ac:dyDescent="0.25">
      <c r="A100" s="21">
        <v>41001</v>
      </c>
      <c r="B100" s="31" t="s">
        <v>121</v>
      </c>
      <c r="C100" s="32">
        <v>4330785.54</v>
      </c>
      <c r="D100" s="32">
        <v>1297338.23</v>
      </c>
      <c r="E100" s="33">
        <v>0.29956187347942426</v>
      </c>
      <c r="F100" s="33">
        <v>0.29956187347942426</v>
      </c>
      <c r="G100" s="24">
        <v>4622595.7300000004</v>
      </c>
      <c r="H100" s="34">
        <v>1384753.4372167869</v>
      </c>
      <c r="I100" s="24">
        <v>762893.58</v>
      </c>
      <c r="J100" s="35">
        <v>0.16503575578736579</v>
      </c>
      <c r="K100" s="36">
        <v>0</v>
      </c>
      <c r="L100" s="37">
        <v>0</v>
      </c>
      <c r="M100" s="34">
        <v>0</v>
      </c>
      <c r="N100" s="36">
        <v>0</v>
      </c>
      <c r="O100" s="38">
        <v>0</v>
      </c>
    </row>
    <row r="101" spans="1:15" s="39" customFormat="1" x14ac:dyDescent="0.25">
      <c r="A101" s="21">
        <v>41002</v>
      </c>
      <c r="B101" s="31" t="s">
        <v>122</v>
      </c>
      <c r="C101" s="32">
        <v>2767335.5</v>
      </c>
      <c r="D101" s="32">
        <v>726099</v>
      </c>
      <c r="E101" s="33">
        <v>0.26238199163057752</v>
      </c>
      <c r="F101" s="33">
        <v>0.26238199163057752</v>
      </c>
      <c r="G101" s="24">
        <v>5888758.3299999963</v>
      </c>
      <c r="H101" s="34">
        <v>1545104.1388565528</v>
      </c>
      <c r="I101" s="24">
        <v>30461.77</v>
      </c>
      <c r="J101" s="35">
        <v>5.1728680806637957E-3</v>
      </c>
      <c r="K101" s="36">
        <v>0</v>
      </c>
      <c r="L101" s="37">
        <v>0</v>
      </c>
      <c r="M101" s="34">
        <v>0</v>
      </c>
      <c r="N101" s="36">
        <v>0</v>
      </c>
      <c r="O101" s="38">
        <v>0</v>
      </c>
    </row>
    <row r="102" spans="1:15" s="39" customFormat="1" x14ac:dyDescent="0.25">
      <c r="A102" s="21">
        <v>41004</v>
      </c>
      <c r="B102" s="31" t="s">
        <v>123</v>
      </c>
      <c r="C102" s="32">
        <v>6270764.5199999977</v>
      </c>
      <c r="D102" s="32">
        <v>832281.1</v>
      </c>
      <c r="E102" s="33">
        <v>0.1327240238962123</v>
      </c>
      <c r="F102" s="33">
        <v>0.2</v>
      </c>
      <c r="G102" s="24">
        <v>4643024.1599999946</v>
      </c>
      <c r="H102" s="34">
        <v>928604.83199999901</v>
      </c>
      <c r="I102" s="24">
        <v>638261.46</v>
      </c>
      <c r="J102" s="35">
        <v>0.13746675399595609</v>
      </c>
      <c r="K102" s="36">
        <v>0</v>
      </c>
      <c r="L102" s="37">
        <v>0</v>
      </c>
      <c r="M102" s="34">
        <v>0</v>
      </c>
      <c r="N102" s="36">
        <v>0</v>
      </c>
      <c r="O102" s="38">
        <v>0</v>
      </c>
    </row>
    <row r="103" spans="1:15" s="39" customFormat="1" x14ac:dyDescent="0.25">
      <c r="A103" s="21">
        <v>41005</v>
      </c>
      <c r="B103" s="31" t="s">
        <v>124</v>
      </c>
      <c r="C103" s="32"/>
      <c r="D103" s="32"/>
      <c r="E103" s="33"/>
      <c r="F103" s="33">
        <v>0.2</v>
      </c>
      <c r="G103" s="24">
        <v>4000907.82</v>
      </c>
      <c r="H103" s="34">
        <v>800181.56400000001</v>
      </c>
      <c r="I103" s="24">
        <v>247617.5</v>
      </c>
      <c r="J103" s="35">
        <v>6.1890328680454326E-2</v>
      </c>
      <c r="K103" s="36">
        <v>0</v>
      </c>
      <c r="L103" s="37">
        <v>0</v>
      </c>
      <c r="M103" s="34">
        <v>0</v>
      </c>
      <c r="N103" s="36">
        <v>0</v>
      </c>
      <c r="O103" s="38">
        <v>0</v>
      </c>
    </row>
    <row r="104" spans="1:15" s="39" customFormat="1" x14ac:dyDescent="0.25">
      <c r="A104" s="21">
        <v>42001</v>
      </c>
      <c r="B104" s="31" t="s">
        <v>125</v>
      </c>
      <c r="C104" s="32">
        <v>2130723.12</v>
      </c>
      <c r="D104" s="32">
        <v>1136367.81</v>
      </c>
      <c r="E104" s="33">
        <v>0.53332495401842728</v>
      </c>
      <c r="F104" s="33">
        <v>0.53332495401842728</v>
      </c>
      <c r="G104" s="24">
        <v>2825012.86</v>
      </c>
      <c r="H104" s="34">
        <v>1506649.8536609656</v>
      </c>
      <c r="I104" s="24">
        <v>1290213.26</v>
      </c>
      <c r="J104" s="35">
        <v>0.45671057936352183</v>
      </c>
      <c r="K104" s="36">
        <v>0</v>
      </c>
      <c r="L104" s="37">
        <v>0.25671057936352182</v>
      </c>
      <c r="M104" s="34">
        <v>725210.68799999973</v>
      </c>
      <c r="N104" s="36">
        <v>19580.688575999993</v>
      </c>
      <c r="O104" s="38">
        <v>19580.688575999993</v>
      </c>
    </row>
    <row r="105" spans="1:15" s="39" customFormat="1" x14ac:dyDescent="0.25">
      <c r="A105" s="21">
        <v>43001</v>
      </c>
      <c r="B105" s="31" t="s">
        <v>126</v>
      </c>
      <c r="C105" s="32">
        <v>889138.62</v>
      </c>
      <c r="D105" s="32">
        <v>838925.62</v>
      </c>
      <c r="E105" s="33">
        <v>0.9435262411613613</v>
      </c>
      <c r="F105" s="33">
        <v>0.9435262411613613</v>
      </c>
      <c r="G105" s="24">
        <v>1452839.15</v>
      </c>
      <c r="H105" s="34">
        <v>1370791.8622115671</v>
      </c>
      <c r="I105" s="24">
        <v>974859.8</v>
      </c>
      <c r="J105" s="35">
        <v>0.67100325593511168</v>
      </c>
      <c r="K105" s="36">
        <v>0</v>
      </c>
      <c r="L105" s="37">
        <v>0.47100325593511166</v>
      </c>
      <c r="M105" s="34">
        <v>684291.97</v>
      </c>
      <c r="N105" s="36">
        <v>18475.88319</v>
      </c>
      <c r="O105" s="38">
        <v>18475.88319</v>
      </c>
    </row>
    <row r="106" spans="1:15" s="39" customFormat="1" x14ac:dyDescent="0.25">
      <c r="A106" s="21">
        <v>43002</v>
      </c>
      <c r="B106" s="31" t="s">
        <v>127</v>
      </c>
      <c r="C106" s="32">
        <v>1144834.3</v>
      </c>
      <c r="D106" s="32">
        <v>711894.78</v>
      </c>
      <c r="E106" s="33">
        <v>0.62183215509877721</v>
      </c>
      <c r="F106" s="33">
        <v>0.62183215509877721</v>
      </c>
      <c r="G106" s="24">
        <v>1441800.16</v>
      </c>
      <c r="H106" s="34">
        <v>896557.70071456174</v>
      </c>
      <c r="I106" s="24">
        <v>620802.82999999996</v>
      </c>
      <c r="J106" s="35">
        <v>0.43057481003469994</v>
      </c>
      <c r="K106" s="36">
        <v>0</v>
      </c>
      <c r="L106" s="37">
        <v>0.23057481003469993</v>
      </c>
      <c r="M106" s="34">
        <v>332442.79799999995</v>
      </c>
      <c r="N106" s="36">
        <v>8975.9555459999992</v>
      </c>
      <c r="O106" s="38">
        <v>8975.9555459999992</v>
      </c>
    </row>
    <row r="107" spans="1:15" s="39" customFormat="1" x14ac:dyDescent="0.25">
      <c r="A107" s="21">
        <v>43006</v>
      </c>
      <c r="B107" s="31" t="s">
        <v>128</v>
      </c>
      <c r="C107" s="32">
        <v>981179.21000000066</v>
      </c>
      <c r="D107" s="32">
        <v>452641.9</v>
      </c>
      <c r="E107" s="33">
        <v>0.46132438945582604</v>
      </c>
      <c r="F107" s="33">
        <v>0.46132438945582604</v>
      </c>
      <c r="G107" s="24">
        <v>1171478.46</v>
      </c>
      <c r="H107" s="34">
        <v>540431.58532015129</v>
      </c>
      <c r="I107" s="24">
        <v>556750.1</v>
      </c>
      <c r="J107" s="35">
        <v>0.47525423557510393</v>
      </c>
      <c r="K107" s="36">
        <v>16318.514679848682</v>
      </c>
      <c r="L107" s="37">
        <v>0.26132438945582603</v>
      </c>
      <c r="M107" s="34">
        <v>306135.89332015131</v>
      </c>
      <c r="N107" s="36">
        <v>8265.6691196440861</v>
      </c>
      <c r="O107" s="38">
        <v>24584.18379949277</v>
      </c>
    </row>
    <row r="108" spans="1:15" s="39" customFormat="1" x14ac:dyDescent="0.25">
      <c r="A108" s="21">
        <v>43007</v>
      </c>
      <c r="B108" s="31" t="s">
        <v>129</v>
      </c>
      <c r="C108" s="32">
        <v>2055646.87</v>
      </c>
      <c r="D108" s="32">
        <v>911426.77</v>
      </c>
      <c r="E108" s="33">
        <v>0.44337711077778647</v>
      </c>
      <c r="F108" s="33">
        <v>0.44337711077778647</v>
      </c>
      <c r="G108" s="24">
        <v>2360438.25</v>
      </c>
      <c r="H108" s="34">
        <v>1046564.2914543744</v>
      </c>
      <c r="I108" s="24">
        <v>0</v>
      </c>
      <c r="J108" s="35">
        <v>0</v>
      </c>
      <c r="K108" s="36">
        <v>0</v>
      </c>
      <c r="L108" s="37">
        <v>0</v>
      </c>
      <c r="M108" s="34">
        <v>0</v>
      </c>
      <c r="N108" s="36">
        <v>0</v>
      </c>
      <c r="O108" s="38">
        <v>0</v>
      </c>
    </row>
    <row r="109" spans="1:15" s="39" customFormat="1" x14ac:dyDescent="0.25">
      <c r="A109" s="21">
        <v>44001</v>
      </c>
      <c r="B109" s="31" t="s">
        <v>130</v>
      </c>
      <c r="C109" s="32">
        <v>1357373.24</v>
      </c>
      <c r="D109" s="32">
        <v>1043586</v>
      </c>
      <c r="E109" s="33">
        <v>0.76882759232825304</v>
      </c>
      <c r="F109" s="33">
        <v>0.76882759232825304</v>
      </c>
      <c r="G109" s="24">
        <v>1467658.98</v>
      </c>
      <c r="H109" s="34">
        <v>1128376.7199523398</v>
      </c>
      <c r="I109" s="24">
        <v>25419.41</v>
      </c>
      <c r="J109" s="35">
        <v>1.7319697795192199E-2</v>
      </c>
      <c r="K109" s="36">
        <v>0</v>
      </c>
      <c r="L109" s="37">
        <v>0</v>
      </c>
      <c r="M109" s="34">
        <v>0</v>
      </c>
      <c r="N109" s="36">
        <v>0</v>
      </c>
      <c r="O109" s="38">
        <v>0</v>
      </c>
    </row>
    <row r="110" spans="1:15" s="39" customFormat="1" x14ac:dyDescent="0.25">
      <c r="A110" s="21">
        <v>44002</v>
      </c>
      <c r="B110" s="31" t="s">
        <v>131</v>
      </c>
      <c r="C110" s="32">
        <v>1161882.1499999999</v>
      </c>
      <c r="D110" s="32">
        <v>431904.21</v>
      </c>
      <c r="E110" s="33">
        <v>0.37172807069976938</v>
      </c>
      <c r="F110" s="33">
        <v>0.37172807069976938</v>
      </c>
      <c r="G110" s="24">
        <v>1584097.24</v>
      </c>
      <c r="H110" s="34">
        <v>588853.41082602949</v>
      </c>
      <c r="I110" s="24">
        <v>167074.14000000001</v>
      </c>
      <c r="J110" s="35">
        <v>0.10546962382183055</v>
      </c>
      <c r="K110" s="36">
        <v>0</v>
      </c>
      <c r="L110" s="37">
        <v>0</v>
      </c>
      <c r="M110" s="34">
        <v>0</v>
      </c>
      <c r="N110" s="36">
        <v>0</v>
      </c>
      <c r="O110" s="38">
        <v>0</v>
      </c>
    </row>
    <row r="111" spans="1:15" s="39" customFormat="1" x14ac:dyDescent="0.25">
      <c r="A111" s="21">
        <v>45002</v>
      </c>
      <c r="B111" s="31" t="s">
        <v>132</v>
      </c>
      <c r="C111" s="32">
        <v>1237419.24</v>
      </c>
      <c r="D111" s="32">
        <v>569627.1</v>
      </c>
      <c r="E111" s="33">
        <v>0.46033476899874287</v>
      </c>
      <c r="F111" s="33">
        <v>0.46033476899874287</v>
      </c>
      <c r="G111" s="24">
        <v>1437032.22</v>
      </c>
      <c r="H111" s="34">
        <v>661515.89503745059</v>
      </c>
      <c r="I111" s="24">
        <v>333562.94</v>
      </c>
      <c r="J111" s="35">
        <v>0.232119318799964</v>
      </c>
      <c r="K111" s="36">
        <v>0</v>
      </c>
      <c r="L111" s="37">
        <v>3.2119318799963992E-2</v>
      </c>
      <c r="M111" s="34">
        <v>46156.495999999992</v>
      </c>
      <c r="N111" s="36">
        <v>1246.2253919999998</v>
      </c>
      <c r="O111" s="38">
        <v>1246.2253919999998</v>
      </c>
    </row>
    <row r="112" spans="1:15" s="39" customFormat="1" x14ac:dyDescent="0.25">
      <c r="A112" s="21">
        <v>45004</v>
      </c>
      <c r="B112" s="31" t="s">
        <v>133</v>
      </c>
      <c r="C112" s="32"/>
      <c r="D112" s="32"/>
      <c r="E112" s="33"/>
      <c r="F112" s="33">
        <v>0.69703653180675718</v>
      </c>
      <c r="G112" s="24">
        <v>3079194.5</v>
      </c>
      <c r="H112" s="34">
        <v>2146311.0550384419</v>
      </c>
      <c r="I112" s="24">
        <v>1000067.59</v>
      </c>
      <c r="J112" s="35">
        <v>0.3247822084639343</v>
      </c>
      <c r="K112" s="36">
        <v>0</v>
      </c>
      <c r="L112" s="37">
        <v>0.12478220846393429</v>
      </c>
      <c r="M112" s="34">
        <v>384228.69</v>
      </c>
      <c r="N112" s="36">
        <v>10374.174629999998</v>
      </c>
      <c r="O112" s="38">
        <v>10374.174629999998</v>
      </c>
    </row>
    <row r="113" spans="1:15" s="39" customFormat="1" x14ac:dyDescent="0.25">
      <c r="A113" s="21">
        <v>46001</v>
      </c>
      <c r="B113" s="31" t="s">
        <v>134</v>
      </c>
      <c r="C113" s="32">
        <v>13048332.209999993</v>
      </c>
      <c r="D113" s="32">
        <v>1616668.78</v>
      </c>
      <c r="E113" s="33">
        <v>0.12389849936231818</v>
      </c>
      <c r="F113" s="33">
        <v>0.2</v>
      </c>
      <c r="G113" s="24">
        <v>14303679.380000001</v>
      </c>
      <c r="H113" s="34">
        <v>2860735.8760000002</v>
      </c>
      <c r="I113" s="24">
        <v>2784904.28</v>
      </c>
      <c r="J113" s="35">
        <v>0.19469845527256219</v>
      </c>
      <c r="K113" s="36">
        <v>0</v>
      </c>
      <c r="L113" s="37">
        <v>0</v>
      </c>
      <c r="M113" s="34">
        <v>0</v>
      </c>
      <c r="N113" s="36">
        <v>0</v>
      </c>
      <c r="O113" s="38">
        <v>0</v>
      </c>
    </row>
    <row r="114" spans="1:15" s="39" customFormat="1" x14ac:dyDescent="0.25">
      <c r="A114" s="21">
        <v>46002</v>
      </c>
      <c r="B114" s="31" t="s">
        <v>135</v>
      </c>
      <c r="C114" s="32">
        <v>1237043.3700000001</v>
      </c>
      <c r="D114" s="32">
        <v>410547.45</v>
      </c>
      <c r="E114" s="33">
        <v>0.33187797611331926</v>
      </c>
      <c r="F114" s="33">
        <v>0.33187797611331926</v>
      </c>
      <c r="G114" s="24">
        <v>1365108.84</v>
      </c>
      <c r="H114" s="34">
        <v>453049.55899360101</v>
      </c>
      <c r="I114" s="24">
        <v>0</v>
      </c>
      <c r="J114" s="35">
        <v>0</v>
      </c>
      <c r="K114" s="36">
        <v>0</v>
      </c>
      <c r="L114" s="37">
        <v>0</v>
      </c>
      <c r="M114" s="34">
        <v>0</v>
      </c>
      <c r="N114" s="36">
        <v>0</v>
      </c>
      <c r="O114" s="38">
        <v>0</v>
      </c>
    </row>
    <row r="115" spans="1:15" s="39" customFormat="1" x14ac:dyDescent="0.25">
      <c r="A115" s="21">
        <v>47001</v>
      </c>
      <c r="B115" s="31" t="s">
        <v>136</v>
      </c>
      <c r="C115" s="32">
        <v>2757682.42</v>
      </c>
      <c r="D115" s="32">
        <v>400890.55</v>
      </c>
      <c r="E115" s="33">
        <v>0.14537226879083487</v>
      </c>
      <c r="F115" s="33">
        <v>0.2</v>
      </c>
      <c r="G115" s="24">
        <v>3419670.44</v>
      </c>
      <c r="H115" s="34">
        <v>683934.08799999999</v>
      </c>
      <c r="I115" s="24">
        <v>95698.65</v>
      </c>
      <c r="J115" s="35">
        <v>2.7984758086805579E-2</v>
      </c>
      <c r="K115" s="36">
        <v>0</v>
      </c>
      <c r="L115" s="37">
        <v>0</v>
      </c>
      <c r="M115" s="34">
        <v>0</v>
      </c>
      <c r="N115" s="36">
        <v>0</v>
      </c>
      <c r="O115" s="38">
        <v>0</v>
      </c>
    </row>
    <row r="116" spans="1:15" s="39" customFormat="1" x14ac:dyDescent="0.25">
      <c r="A116" s="21">
        <v>47002</v>
      </c>
      <c r="B116" s="31" t="s">
        <v>137</v>
      </c>
      <c r="C116" s="32">
        <v>426686.35600000003</v>
      </c>
      <c r="D116" s="32">
        <v>502529.7</v>
      </c>
      <c r="E116" s="33">
        <v>1.1777496349098164</v>
      </c>
      <c r="F116" s="33">
        <v>1.1777496349098164</v>
      </c>
      <c r="G116" s="24">
        <v>522825.07</v>
      </c>
      <c r="H116" s="34">
        <v>615757.03531419928</v>
      </c>
      <c r="I116" s="24">
        <v>0</v>
      </c>
      <c r="J116" s="35">
        <v>0</v>
      </c>
      <c r="K116" s="36">
        <v>0</v>
      </c>
      <c r="L116" s="37">
        <v>0</v>
      </c>
      <c r="M116" s="34">
        <v>0</v>
      </c>
      <c r="N116" s="36">
        <v>0</v>
      </c>
      <c r="O116" s="38">
        <v>0</v>
      </c>
    </row>
    <row r="117" spans="1:15" s="39" customFormat="1" x14ac:dyDescent="0.25">
      <c r="A117" s="21">
        <v>48002</v>
      </c>
      <c r="B117" s="31" t="s">
        <v>138</v>
      </c>
      <c r="C117" s="32">
        <v>220016.63</v>
      </c>
      <c r="D117" s="32">
        <v>261061.69</v>
      </c>
      <c r="E117" s="33">
        <v>1.1865543527323366</v>
      </c>
      <c r="F117" s="33">
        <v>1.1865543527323366</v>
      </c>
      <c r="G117" s="24">
        <v>217061.89</v>
      </c>
      <c r="H117" s="34">
        <v>257555.73039180765</v>
      </c>
      <c r="I117" s="24">
        <v>81634.710000000006</v>
      </c>
      <c r="J117" s="35">
        <v>0.37608955676189859</v>
      </c>
      <c r="K117" s="36">
        <v>0</v>
      </c>
      <c r="L117" s="37">
        <v>0.17608955676189858</v>
      </c>
      <c r="M117" s="34">
        <v>38222.331999999988</v>
      </c>
      <c r="N117" s="36">
        <v>1032.0029639999996</v>
      </c>
      <c r="O117" s="38">
        <v>1032.0029639999996</v>
      </c>
    </row>
    <row r="118" spans="1:15" s="39" customFormat="1" x14ac:dyDescent="0.25">
      <c r="A118" s="21">
        <v>48003</v>
      </c>
      <c r="B118" s="31" t="s">
        <v>139</v>
      </c>
      <c r="C118" s="32">
        <v>2411257.91</v>
      </c>
      <c r="D118" s="32">
        <v>1106452.77</v>
      </c>
      <c r="E118" s="33">
        <v>0.45886952424761562</v>
      </c>
      <c r="F118" s="33">
        <v>0.45886952424761562</v>
      </c>
      <c r="G118" s="24">
        <v>2365937.31</v>
      </c>
      <c r="H118" s="34">
        <v>1085656.5278393836</v>
      </c>
      <c r="I118" s="24">
        <v>399646.08</v>
      </c>
      <c r="J118" s="35">
        <v>0.16891659737171985</v>
      </c>
      <c r="K118" s="36">
        <v>0</v>
      </c>
      <c r="L118" s="37">
        <v>0</v>
      </c>
      <c r="M118" s="34">
        <v>0</v>
      </c>
      <c r="N118" s="36">
        <v>0</v>
      </c>
      <c r="O118" s="38">
        <v>0</v>
      </c>
    </row>
    <row r="119" spans="1:15" s="39" customFormat="1" x14ac:dyDescent="0.25">
      <c r="A119" s="21">
        <v>49001</v>
      </c>
      <c r="B119" s="31" t="s">
        <v>140</v>
      </c>
      <c r="C119" s="32">
        <v>1551976.74</v>
      </c>
      <c r="D119" s="32">
        <v>572799.68000000005</v>
      </c>
      <c r="E119" s="33">
        <v>0.36907749016908592</v>
      </c>
      <c r="F119" s="33">
        <v>0.36907749016908592</v>
      </c>
      <c r="G119" s="24">
        <v>1999675.48</v>
      </c>
      <c r="H119" s="34">
        <v>738035.20731106214</v>
      </c>
      <c r="I119" s="24">
        <v>617721.81999999995</v>
      </c>
      <c r="J119" s="35">
        <v>0.30891103390436137</v>
      </c>
      <c r="K119" s="36">
        <v>0</v>
      </c>
      <c r="L119" s="37">
        <v>0.10891103390436135</v>
      </c>
      <c r="M119" s="34">
        <v>217786.72400000007</v>
      </c>
      <c r="N119" s="36">
        <v>5880.2415480000018</v>
      </c>
      <c r="O119" s="38">
        <v>5880.2415480000018</v>
      </c>
    </row>
    <row r="120" spans="1:15" s="39" customFormat="1" x14ac:dyDescent="0.25">
      <c r="A120" s="21">
        <v>49002</v>
      </c>
      <c r="B120" s="31" t="s">
        <v>141</v>
      </c>
      <c r="C120" s="32">
        <v>9638146.1000000071</v>
      </c>
      <c r="D120" s="32">
        <v>1925044.13</v>
      </c>
      <c r="E120" s="33">
        <v>0.19973178555573032</v>
      </c>
      <c r="F120" s="33">
        <v>0.2</v>
      </c>
      <c r="G120" s="24">
        <v>13339689.380000019</v>
      </c>
      <c r="H120" s="34">
        <v>2667937.8760000039</v>
      </c>
      <c r="I120" s="24">
        <v>2512699.0699999998</v>
      </c>
      <c r="J120" s="35">
        <v>0.18836263712161463</v>
      </c>
      <c r="K120" s="36">
        <v>0</v>
      </c>
      <c r="L120" s="37">
        <v>0</v>
      </c>
      <c r="M120" s="34">
        <v>0</v>
      </c>
      <c r="N120" s="36">
        <v>0</v>
      </c>
      <c r="O120" s="38">
        <v>0</v>
      </c>
    </row>
    <row r="121" spans="1:15" s="39" customFormat="1" x14ac:dyDescent="0.25">
      <c r="A121" s="21">
        <v>49003</v>
      </c>
      <c r="B121" s="31" t="s">
        <v>142</v>
      </c>
      <c r="C121" s="32">
        <v>3568866.41</v>
      </c>
      <c r="D121" s="32">
        <v>694991.27</v>
      </c>
      <c r="E121" s="33">
        <v>0.19473726112376394</v>
      </c>
      <c r="F121" s="33">
        <v>0.2</v>
      </c>
      <c r="G121" s="24">
        <v>4724216.6100000003</v>
      </c>
      <c r="H121" s="34">
        <v>944843.32200000016</v>
      </c>
      <c r="I121" s="24">
        <v>753911.35</v>
      </c>
      <c r="J121" s="35">
        <v>0.15958441626155662</v>
      </c>
      <c r="K121" s="36">
        <v>0</v>
      </c>
      <c r="L121" s="37">
        <v>0</v>
      </c>
      <c r="M121" s="34">
        <v>0</v>
      </c>
      <c r="N121" s="36">
        <v>0</v>
      </c>
      <c r="O121" s="38">
        <v>0</v>
      </c>
    </row>
    <row r="122" spans="1:15" s="39" customFormat="1" x14ac:dyDescent="0.25">
      <c r="A122" s="21">
        <v>49004</v>
      </c>
      <c r="B122" s="31" t="s">
        <v>143</v>
      </c>
      <c r="C122" s="32">
        <v>2069666.65</v>
      </c>
      <c r="D122" s="32">
        <v>728682.15</v>
      </c>
      <c r="E122" s="33">
        <v>0.35207706033239705</v>
      </c>
      <c r="F122" s="33">
        <v>0.35207706033239705</v>
      </c>
      <c r="G122" s="24">
        <v>2725454.85</v>
      </c>
      <c r="H122" s="34">
        <v>959570.1316566742</v>
      </c>
      <c r="I122" s="24">
        <v>247023.93</v>
      </c>
      <c r="J122" s="35">
        <v>9.0635854782184333E-2</v>
      </c>
      <c r="K122" s="36">
        <v>0</v>
      </c>
      <c r="L122" s="37">
        <v>0</v>
      </c>
      <c r="M122" s="34">
        <v>0</v>
      </c>
      <c r="N122" s="36">
        <v>0</v>
      </c>
      <c r="O122" s="38">
        <v>0</v>
      </c>
    </row>
    <row r="123" spans="1:15" s="39" customFormat="1" x14ac:dyDescent="0.25">
      <c r="A123" s="21">
        <v>49005</v>
      </c>
      <c r="B123" s="31" t="s">
        <v>144</v>
      </c>
      <c r="C123" s="32">
        <v>82169275.700000033</v>
      </c>
      <c r="D123" s="32">
        <v>13715370.789999999</v>
      </c>
      <c r="E123" s="33">
        <v>0.16691604828153539</v>
      </c>
      <c r="F123" s="33">
        <v>0.2</v>
      </c>
      <c r="G123" s="24">
        <v>105074329.56000011</v>
      </c>
      <c r="H123" s="34">
        <v>21014865.912000023</v>
      </c>
      <c r="I123" s="24">
        <v>4009527.95</v>
      </c>
      <c r="J123" s="35">
        <v>3.8158967721135535E-2</v>
      </c>
      <c r="K123" s="36">
        <v>0</v>
      </c>
      <c r="L123" s="37">
        <v>0</v>
      </c>
      <c r="M123" s="34">
        <v>0</v>
      </c>
      <c r="N123" s="36">
        <v>0</v>
      </c>
      <c r="O123" s="38">
        <v>0</v>
      </c>
    </row>
    <row r="124" spans="1:15" s="39" customFormat="1" x14ac:dyDescent="0.25">
      <c r="A124" s="21">
        <v>49006</v>
      </c>
      <c r="B124" s="31" t="s">
        <v>145</v>
      </c>
      <c r="C124" s="32">
        <v>3135691.48</v>
      </c>
      <c r="D124" s="32">
        <v>2148771.4</v>
      </c>
      <c r="E124" s="33">
        <v>0.68526237791735811</v>
      </c>
      <c r="F124" s="33">
        <v>0.68526237791735811</v>
      </c>
      <c r="G124" s="24">
        <v>4139315.03</v>
      </c>
      <c r="H124" s="34">
        <v>2836516.8604068602</v>
      </c>
      <c r="I124" s="24">
        <v>2364839.27</v>
      </c>
      <c r="J124" s="35">
        <v>0.57131173946912661</v>
      </c>
      <c r="K124" s="36">
        <v>0</v>
      </c>
      <c r="L124" s="37">
        <v>0.3713117394691266</v>
      </c>
      <c r="M124" s="34">
        <v>1536976.264</v>
      </c>
      <c r="N124" s="36">
        <v>41498.359127999996</v>
      </c>
      <c r="O124" s="38">
        <v>41498.359127999996</v>
      </c>
    </row>
    <row r="125" spans="1:15" s="39" customFormat="1" x14ac:dyDescent="0.25">
      <c r="A125" s="21">
        <v>49007</v>
      </c>
      <c r="B125" s="31" t="s">
        <v>146</v>
      </c>
      <c r="C125" s="32">
        <v>4886147.2699999996</v>
      </c>
      <c r="D125" s="32">
        <v>1322887.82</v>
      </c>
      <c r="E125" s="33">
        <v>0.27074251898265034</v>
      </c>
      <c r="F125" s="33">
        <v>0.27074251898265034</v>
      </c>
      <c r="G125" s="24">
        <v>5775213.6800000016</v>
      </c>
      <c r="H125" s="34">
        <v>1563595.8993862623</v>
      </c>
      <c r="I125" s="24">
        <v>1089876.1499999999</v>
      </c>
      <c r="J125" s="35">
        <v>0.18871616019582496</v>
      </c>
      <c r="K125" s="36">
        <v>0</v>
      </c>
      <c r="L125" s="37">
        <v>0</v>
      </c>
      <c r="M125" s="34">
        <v>0</v>
      </c>
      <c r="N125" s="36">
        <v>0</v>
      </c>
      <c r="O125" s="38">
        <v>0</v>
      </c>
    </row>
    <row r="126" spans="1:15" s="39" customFormat="1" x14ac:dyDescent="0.25">
      <c r="A126" s="21">
        <v>50003</v>
      </c>
      <c r="B126" s="31" t="s">
        <v>147</v>
      </c>
      <c r="C126" s="32">
        <v>4003648.1</v>
      </c>
      <c r="D126" s="32">
        <v>1086778.3600000001</v>
      </c>
      <c r="E126" s="33">
        <v>0.27144702352836658</v>
      </c>
      <c r="F126" s="33">
        <v>0.27144702352836658</v>
      </c>
      <c r="G126" s="24">
        <v>3887613.48</v>
      </c>
      <c r="H126" s="34">
        <v>1055281.107774755</v>
      </c>
      <c r="I126" s="24">
        <v>1087451.07</v>
      </c>
      <c r="J126" s="35">
        <v>0.27972201341374087</v>
      </c>
      <c r="K126" s="36">
        <v>32169.962225244846</v>
      </c>
      <c r="L126" s="37">
        <v>7.1447023528366571E-2</v>
      </c>
      <c r="M126" s="34">
        <v>277758.41177475505</v>
      </c>
      <c r="N126" s="36">
        <v>7499.4771179183863</v>
      </c>
      <c r="O126" s="38">
        <v>39669.439343163234</v>
      </c>
    </row>
    <row r="127" spans="1:15" s="39" customFormat="1" x14ac:dyDescent="0.25">
      <c r="A127" s="21">
        <v>50005</v>
      </c>
      <c r="B127" s="31" t="s">
        <v>148</v>
      </c>
      <c r="C127" s="32">
        <v>1609418.19</v>
      </c>
      <c r="D127" s="32">
        <v>529372.51</v>
      </c>
      <c r="E127" s="33">
        <v>0.32892166454263827</v>
      </c>
      <c r="F127" s="33">
        <v>0.32892166454263827</v>
      </c>
      <c r="G127" s="24">
        <v>1664767.94</v>
      </c>
      <c r="H127" s="34">
        <v>547578.2419020189</v>
      </c>
      <c r="I127" s="24">
        <v>205779.67</v>
      </c>
      <c r="J127" s="35">
        <v>0.12360862139139947</v>
      </c>
      <c r="K127" s="36">
        <v>0</v>
      </c>
      <c r="L127" s="37">
        <v>0</v>
      </c>
      <c r="M127" s="34">
        <v>0</v>
      </c>
      <c r="N127" s="36">
        <v>0</v>
      </c>
      <c r="O127" s="38">
        <v>0</v>
      </c>
    </row>
    <row r="128" spans="1:15" s="39" customFormat="1" x14ac:dyDescent="0.25">
      <c r="A128" s="21">
        <v>51001</v>
      </c>
      <c r="B128" s="31" t="s">
        <v>149</v>
      </c>
      <c r="C128" s="32">
        <v>12951689.240000017</v>
      </c>
      <c r="D128" s="32">
        <v>-391814.94</v>
      </c>
      <c r="E128" s="33">
        <v>-3.0252033749382911E-2</v>
      </c>
      <c r="F128" s="33">
        <v>0.2</v>
      </c>
      <c r="G128" s="24">
        <v>15790713.760000005</v>
      </c>
      <c r="H128" s="34">
        <v>3158142.7520000013</v>
      </c>
      <c r="I128" s="24">
        <v>797016.88</v>
      </c>
      <c r="J128" s="35">
        <v>5.0473771617528182E-2</v>
      </c>
      <c r="K128" s="36">
        <v>0</v>
      </c>
      <c r="L128" s="37">
        <v>0</v>
      </c>
      <c r="M128" s="34">
        <v>0</v>
      </c>
      <c r="N128" s="36">
        <v>0</v>
      </c>
      <c r="O128" s="38">
        <v>0</v>
      </c>
    </row>
    <row r="129" spans="1:15" s="39" customFormat="1" x14ac:dyDescent="0.25">
      <c r="A129" s="21">
        <v>51002</v>
      </c>
      <c r="B129" s="31" t="s">
        <v>150</v>
      </c>
      <c r="C129" s="32">
        <v>3331637.03</v>
      </c>
      <c r="D129" s="32">
        <v>433869.27</v>
      </c>
      <c r="E129" s="33">
        <v>0.13022705237491014</v>
      </c>
      <c r="F129" s="33">
        <v>0.2</v>
      </c>
      <c r="G129" s="24">
        <v>3898466.24</v>
      </c>
      <c r="H129" s="34">
        <v>779693.24800000014</v>
      </c>
      <c r="I129" s="24">
        <v>345329.03</v>
      </c>
      <c r="J129" s="35">
        <v>8.85807414353805E-2</v>
      </c>
      <c r="K129" s="36">
        <v>0</v>
      </c>
      <c r="L129" s="37">
        <v>0</v>
      </c>
      <c r="M129" s="34">
        <v>0</v>
      </c>
      <c r="N129" s="36">
        <v>0</v>
      </c>
      <c r="O129" s="38">
        <v>0</v>
      </c>
    </row>
    <row r="130" spans="1:15" s="39" customFormat="1" x14ac:dyDescent="0.25">
      <c r="A130" s="21">
        <v>51003</v>
      </c>
      <c r="B130" s="31" t="s">
        <v>151</v>
      </c>
      <c r="C130" s="32">
        <v>1309431.3799999999</v>
      </c>
      <c r="D130" s="32">
        <v>403560.4</v>
      </c>
      <c r="E130" s="33">
        <v>0.30819514956178923</v>
      </c>
      <c r="F130" s="33">
        <v>0.30819514956178923</v>
      </c>
      <c r="G130" s="24">
        <v>1564175.47</v>
      </c>
      <c r="H130" s="34">
        <v>482071.29291753197</v>
      </c>
      <c r="I130" s="24">
        <v>334888.03000000003</v>
      </c>
      <c r="J130" s="35">
        <v>0.21409876092737853</v>
      </c>
      <c r="K130" s="36">
        <v>0</v>
      </c>
      <c r="L130" s="37">
        <v>1.4098760927378523E-2</v>
      </c>
      <c r="M130" s="34">
        <v>22052.935999999936</v>
      </c>
      <c r="N130" s="36">
        <v>595.42927199999826</v>
      </c>
      <c r="O130" s="38">
        <v>595.42927199999826</v>
      </c>
    </row>
    <row r="131" spans="1:15" s="39" customFormat="1" x14ac:dyDescent="0.25">
      <c r="A131" s="21">
        <v>51004</v>
      </c>
      <c r="B131" s="31" t="s">
        <v>152</v>
      </c>
      <c r="C131" s="32">
        <v>59017348.82</v>
      </c>
      <c r="D131" s="32">
        <v>7352408.1200000001</v>
      </c>
      <c r="E131" s="33">
        <v>0.12458045417161116</v>
      </c>
      <c r="F131" s="33">
        <v>0.2</v>
      </c>
      <c r="G131" s="24">
        <v>68269064.139999971</v>
      </c>
      <c r="H131" s="34">
        <v>13653812.827999994</v>
      </c>
      <c r="I131" s="24">
        <v>11808297.049999999</v>
      </c>
      <c r="J131" s="35">
        <v>0.17296702684812876</v>
      </c>
      <c r="K131" s="36">
        <v>0</v>
      </c>
      <c r="L131" s="37">
        <v>0</v>
      </c>
      <c r="M131" s="34">
        <v>0</v>
      </c>
      <c r="N131" s="36">
        <v>0</v>
      </c>
      <c r="O131" s="38">
        <v>0</v>
      </c>
    </row>
    <row r="132" spans="1:15" s="39" customFormat="1" x14ac:dyDescent="0.25">
      <c r="A132" s="21">
        <v>51005</v>
      </c>
      <c r="B132" s="31" t="s">
        <v>153</v>
      </c>
      <c r="C132" s="32">
        <v>1779496.61</v>
      </c>
      <c r="D132" s="32">
        <v>668547.18000000005</v>
      </c>
      <c r="E132" s="33">
        <v>0.37569455105621136</v>
      </c>
      <c r="F132" s="33">
        <v>0.37569455105621136</v>
      </c>
      <c r="G132" s="24">
        <v>1988068.25</v>
      </c>
      <c r="H132" s="34">
        <v>746906.40865285776</v>
      </c>
      <c r="I132" s="24">
        <v>306532.71000000002</v>
      </c>
      <c r="J132" s="35">
        <v>0.15418621065951835</v>
      </c>
      <c r="K132" s="36">
        <v>0</v>
      </c>
      <c r="L132" s="37">
        <v>0</v>
      </c>
      <c r="M132" s="34">
        <v>0</v>
      </c>
      <c r="N132" s="36">
        <v>0</v>
      </c>
      <c r="O132" s="38">
        <v>0</v>
      </c>
    </row>
    <row r="133" spans="1:15" s="39" customFormat="1" x14ac:dyDescent="0.25">
      <c r="A133" s="21">
        <v>52001</v>
      </c>
      <c r="B133" s="31" t="s">
        <v>154</v>
      </c>
      <c r="C133" s="32">
        <v>1116701.8500000001</v>
      </c>
      <c r="D133" s="32">
        <v>254045.74</v>
      </c>
      <c r="E133" s="33">
        <v>0.22749647992434147</v>
      </c>
      <c r="F133" s="33">
        <v>0.22749647992434147</v>
      </c>
      <c r="G133" s="24">
        <v>1077995.3</v>
      </c>
      <c r="H133" s="34">
        <v>245240.13612498448</v>
      </c>
      <c r="I133" s="24">
        <v>0</v>
      </c>
      <c r="J133" s="35">
        <v>0</v>
      </c>
      <c r="K133" s="36">
        <v>0</v>
      </c>
      <c r="L133" s="37">
        <v>0</v>
      </c>
      <c r="M133" s="34">
        <v>0</v>
      </c>
      <c r="N133" s="36">
        <v>0</v>
      </c>
      <c r="O133" s="38">
        <v>0</v>
      </c>
    </row>
    <row r="134" spans="1:15" s="39" customFormat="1" x14ac:dyDescent="0.25">
      <c r="A134" s="21">
        <v>52002</v>
      </c>
      <c r="B134" s="31" t="s">
        <v>155</v>
      </c>
      <c r="C134" s="32">
        <v>2610510.8309999984</v>
      </c>
      <c r="D134" s="32">
        <v>1078209.99</v>
      </c>
      <c r="E134" s="33">
        <v>0.41302643804276967</v>
      </c>
      <c r="F134" s="33">
        <v>0.41302643804276967</v>
      </c>
      <c r="G134" s="24">
        <v>2104979.52</v>
      </c>
      <c r="H134" s="34">
        <v>869412.19329857908</v>
      </c>
      <c r="I134" s="24">
        <v>0</v>
      </c>
      <c r="J134" s="35">
        <v>0</v>
      </c>
      <c r="K134" s="36">
        <v>0</v>
      </c>
      <c r="L134" s="37">
        <v>0</v>
      </c>
      <c r="M134" s="34">
        <v>0</v>
      </c>
      <c r="N134" s="36">
        <v>0</v>
      </c>
      <c r="O134" s="38">
        <v>0</v>
      </c>
    </row>
    <row r="135" spans="1:15" s="39" customFormat="1" x14ac:dyDescent="0.25">
      <c r="A135" s="21">
        <v>52003</v>
      </c>
      <c r="B135" s="31" t="s">
        <v>156</v>
      </c>
      <c r="C135" s="32">
        <v>205540.85</v>
      </c>
      <c r="D135" s="32">
        <v>363758.12</v>
      </c>
      <c r="E135" s="33">
        <v>1.7697607069348988</v>
      </c>
      <c r="F135" s="33">
        <v>1.7697607069348988</v>
      </c>
      <c r="G135" s="24">
        <v>49433.09</v>
      </c>
      <c r="H135" s="34">
        <v>87484.740304376479</v>
      </c>
      <c r="I135" s="24">
        <v>265826.57</v>
      </c>
      <c r="J135" s="35">
        <v>5.3775025999790831</v>
      </c>
      <c r="K135" s="36">
        <v>178341.82969562354</v>
      </c>
      <c r="L135" s="37">
        <v>1.5697607069348989</v>
      </c>
      <c r="M135" s="34">
        <v>77598.122304376477</v>
      </c>
      <c r="N135" s="36">
        <v>2095.1493022181648</v>
      </c>
      <c r="O135" s="38">
        <v>180436.97899784171</v>
      </c>
    </row>
    <row r="136" spans="1:15" s="39" customFormat="1" x14ac:dyDescent="0.25">
      <c r="A136" s="21">
        <v>53001</v>
      </c>
      <c r="B136" s="31" t="s">
        <v>157</v>
      </c>
      <c r="C136" s="32">
        <v>1673507.11</v>
      </c>
      <c r="D136" s="32">
        <v>1032223.47</v>
      </c>
      <c r="E136" s="33">
        <v>0.61680256022336222</v>
      </c>
      <c r="F136" s="33">
        <v>0.61680256022336222</v>
      </c>
      <c r="G136" s="24">
        <v>1773315.69</v>
      </c>
      <c r="H136" s="34">
        <v>1093785.6576762581</v>
      </c>
      <c r="I136" s="24">
        <v>646507.43000000005</v>
      </c>
      <c r="J136" s="35">
        <v>0.36457548627452796</v>
      </c>
      <c r="K136" s="36">
        <v>0</v>
      </c>
      <c r="L136" s="37">
        <v>0.16457548627452795</v>
      </c>
      <c r="M136" s="34">
        <v>291844.29200000007</v>
      </c>
      <c r="N136" s="36">
        <v>7879.7958840000019</v>
      </c>
      <c r="O136" s="38">
        <v>7879.7958840000019</v>
      </c>
    </row>
    <row r="137" spans="1:15" s="39" customFormat="1" x14ac:dyDescent="0.25">
      <c r="A137" s="21">
        <v>53002</v>
      </c>
      <c r="B137" s="31" t="s">
        <v>158</v>
      </c>
      <c r="C137" s="32">
        <v>1147326.22</v>
      </c>
      <c r="D137" s="32">
        <v>722842.92</v>
      </c>
      <c r="E137" s="33">
        <v>0.63002388283255661</v>
      </c>
      <c r="F137" s="33">
        <v>0.63002388283255661</v>
      </c>
      <c r="G137" s="24">
        <v>1252475.5900000001</v>
      </c>
      <c r="H137" s="34">
        <v>789089.53436479729</v>
      </c>
      <c r="I137" s="24">
        <v>310505.01</v>
      </c>
      <c r="J137" s="35">
        <v>0.24791302319911879</v>
      </c>
      <c r="K137" s="36">
        <v>0</v>
      </c>
      <c r="L137" s="37">
        <v>4.7913023199118776E-2</v>
      </c>
      <c r="M137" s="34">
        <v>60009.891999999978</v>
      </c>
      <c r="N137" s="36">
        <v>1620.2670839999994</v>
      </c>
      <c r="O137" s="38">
        <v>1620.2670839999994</v>
      </c>
    </row>
    <row r="138" spans="1:15" s="39" customFormat="1" x14ac:dyDescent="0.25">
      <c r="A138" s="21">
        <v>54002</v>
      </c>
      <c r="B138" s="31" t="s">
        <v>159</v>
      </c>
      <c r="C138" s="32"/>
      <c r="D138" s="32"/>
      <c r="E138" s="33"/>
      <c r="F138" s="33">
        <v>0.74571744895177738</v>
      </c>
      <c r="G138" s="24">
        <v>8652236.5899999961</v>
      </c>
      <c r="H138" s="34">
        <v>6452123.7976220222</v>
      </c>
      <c r="I138" s="24">
        <v>1934397.64</v>
      </c>
      <c r="J138" s="35">
        <v>0.2235719770117845</v>
      </c>
      <c r="K138" s="36">
        <v>0</v>
      </c>
      <c r="L138" s="37">
        <v>2.3571977011784484E-2</v>
      </c>
      <c r="M138" s="34">
        <v>203950.32200000048</v>
      </c>
      <c r="N138" s="36">
        <v>5506.6586940000125</v>
      </c>
      <c r="O138" s="38">
        <v>5506.6586940000125</v>
      </c>
    </row>
    <row r="139" spans="1:15" s="39" customFormat="1" x14ac:dyDescent="0.25">
      <c r="A139" s="21">
        <v>54004</v>
      </c>
      <c r="B139" s="31" t="s">
        <v>160</v>
      </c>
      <c r="C139" s="32">
        <v>1154602.3</v>
      </c>
      <c r="D139" s="32">
        <v>268681.63</v>
      </c>
      <c r="E139" s="33">
        <v>0.23270491493044834</v>
      </c>
      <c r="F139" s="33">
        <v>0.23270491493044834</v>
      </c>
      <c r="G139" s="24">
        <v>1416126.56</v>
      </c>
      <c r="H139" s="34">
        <v>329539.61067554844</v>
      </c>
      <c r="I139" s="24">
        <v>65491.23</v>
      </c>
      <c r="J139" s="35">
        <v>4.6246735178810554E-2</v>
      </c>
      <c r="K139" s="36">
        <v>0</v>
      </c>
      <c r="L139" s="37">
        <v>0</v>
      </c>
      <c r="M139" s="34">
        <v>0</v>
      </c>
      <c r="N139" s="36">
        <v>0</v>
      </c>
      <c r="O139" s="38">
        <v>0</v>
      </c>
    </row>
    <row r="140" spans="1:15" s="39" customFormat="1" x14ac:dyDescent="0.25">
      <c r="A140" s="21">
        <v>54006</v>
      </c>
      <c r="B140" s="31" t="s">
        <v>161</v>
      </c>
      <c r="C140" s="32">
        <v>773011.74</v>
      </c>
      <c r="D140" s="32">
        <v>474605.73</v>
      </c>
      <c r="E140" s="33">
        <v>0.61396962742118244</v>
      </c>
      <c r="F140" s="33">
        <v>0.61396962742118244</v>
      </c>
      <c r="G140" s="24">
        <v>885367.31</v>
      </c>
      <c r="H140" s="34">
        <v>543588.63745159458</v>
      </c>
      <c r="I140" s="24">
        <v>186121.68</v>
      </c>
      <c r="J140" s="35">
        <v>0.21021973354765039</v>
      </c>
      <c r="K140" s="36">
        <v>0</v>
      </c>
      <c r="L140" s="37">
        <v>1.0219733547650378E-2</v>
      </c>
      <c r="M140" s="34">
        <v>9048.2179999999735</v>
      </c>
      <c r="N140" s="36">
        <v>244.30188599999929</v>
      </c>
      <c r="O140" s="38">
        <v>244.30188599999929</v>
      </c>
    </row>
    <row r="141" spans="1:15" s="39" customFormat="1" x14ac:dyDescent="0.25">
      <c r="A141" s="21">
        <v>54007</v>
      </c>
      <c r="B141" s="31" t="s">
        <v>162</v>
      </c>
      <c r="C141" s="32">
        <v>1506992.44</v>
      </c>
      <c r="D141" s="32">
        <v>325181.18</v>
      </c>
      <c r="E141" s="33">
        <v>0.21578156025786036</v>
      </c>
      <c r="F141" s="33">
        <v>0.21578156025786036</v>
      </c>
      <c r="G141" s="24">
        <v>1675288.65</v>
      </c>
      <c r="H141" s="34">
        <v>361496.3987792845</v>
      </c>
      <c r="I141" s="24">
        <v>256713.97</v>
      </c>
      <c r="J141" s="35">
        <v>0.1532356647912585</v>
      </c>
      <c r="K141" s="36">
        <v>0</v>
      </c>
      <c r="L141" s="37">
        <v>0</v>
      </c>
      <c r="M141" s="34">
        <v>0</v>
      </c>
      <c r="N141" s="36">
        <v>0</v>
      </c>
      <c r="O141" s="38">
        <v>0</v>
      </c>
    </row>
    <row r="142" spans="1:15" s="39" customFormat="1" x14ac:dyDescent="0.25">
      <c r="A142" s="21">
        <v>55004</v>
      </c>
      <c r="B142" s="31" t="s">
        <v>163</v>
      </c>
      <c r="C142" s="32">
        <v>1221407.56</v>
      </c>
      <c r="D142" s="32">
        <v>501952.06</v>
      </c>
      <c r="E142" s="33">
        <v>0.41096197243121696</v>
      </c>
      <c r="F142" s="33">
        <v>0.41096197243121696</v>
      </c>
      <c r="G142" s="24">
        <v>1281828.3600000001</v>
      </c>
      <c r="H142" s="34">
        <v>526782.71114387212</v>
      </c>
      <c r="I142" s="24">
        <v>231861.56</v>
      </c>
      <c r="J142" s="35">
        <v>0.18088346867282604</v>
      </c>
      <c r="K142" s="36">
        <v>0</v>
      </c>
      <c r="L142" s="37">
        <v>0</v>
      </c>
      <c r="M142" s="34">
        <v>0</v>
      </c>
      <c r="N142" s="36">
        <v>0</v>
      </c>
      <c r="O142" s="38">
        <v>0</v>
      </c>
    </row>
    <row r="143" spans="1:15" s="39" customFormat="1" x14ac:dyDescent="0.25">
      <c r="A143" s="21">
        <v>55005</v>
      </c>
      <c r="B143" s="31" t="s">
        <v>164</v>
      </c>
      <c r="C143" s="32">
        <v>1572002.32</v>
      </c>
      <c r="D143" s="32">
        <v>867983.56</v>
      </c>
      <c r="E143" s="33">
        <v>0.55215157697731643</v>
      </c>
      <c r="F143" s="33">
        <v>0.55215157697731643</v>
      </c>
      <c r="G143" s="24">
        <v>1621100.2</v>
      </c>
      <c r="H143" s="34">
        <v>895093.03186824301</v>
      </c>
      <c r="I143" s="24">
        <v>537259.85</v>
      </c>
      <c r="J143" s="35">
        <v>0.33141680569776005</v>
      </c>
      <c r="K143" s="36">
        <v>0</v>
      </c>
      <c r="L143" s="37">
        <v>0.13141680569776004</v>
      </c>
      <c r="M143" s="34">
        <v>213039.81</v>
      </c>
      <c r="N143" s="36">
        <v>5752.0748699999986</v>
      </c>
      <c r="O143" s="38">
        <v>5752.0748699999986</v>
      </c>
    </row>
    <row r="144" spans="1:15" s="39" customFormat="1" x14ac:dyDescent="0.25">
      <c r="A144" s="21">
        <v>56001</v>
      </c>
      <c r="B144" s="31" t="s">
        <v>165</v>
      </c>
      <c r="C144" s="32">
        <v>737720.07</v>
      </c>
      <c r="D144" s="32">
        <v>378967.8</v>
      </c>
      <c r="E144" s="33">
        <v>0.51370135558329055</v>
      </c>
      <c r="F144" s="33">
        <v>0.51370135558329055</v>
      </c>
      <c r="G144" s="24">
        <v>939052.36</v>
      </c>
      <c r="H144" s="34">
        <v>482392.47029568814</v>
      </c>
      <c r="I144" s="24">
        <v>20488.939999999944</v>
      </c>
      <c r="J144" s="35">
        <v>2.1818740756905125E-2</v>
      </c>
      <c r="K144" s="36">
        <v>0</v>
      </c>
      <c r="L144" s="37">
        <v>0</v>
      </c>
      <c r="M144" s="34">
        <v>0</v>
      </c>
      <c r="N144" s="36">
        <v>0</v>
      </c>
      <c r="O144" s="38">
        <v>0</v>
      </c>
    </row>
    <row r="145" spans="1:15" s="39" customFormat="1" x14ac:dyDescent="0.25">
      <c r="A145" s="21">
        <v>56002</v>
      </c>
      <c r="B145" s="31" t="s">
        <v>166</v>
      </c>
      <c r="C145" s="32">
        <v>1133616.24</v>
      </c>
      <c r="D145" s="32">
        <v>529324.51</v>
      </c>
      <c r="E145" s="33">
        <v>0.46693448040229207</v>
      </c>
      <c r="F145" s="33">
        <v>0.46693448040229207</v>
      </c>
      <c r="G145" s="24">
        <v>1286514.42</v>
      </c>
      <c r="H145" s="34">
        <v>600717.94223275618</v>
      </c>
      <c r="I145" s="24">
        <v>0</v>
      </c>
      <c r="J145" s="35">
        <v>0</v>
      </c>
      <c r="K145" s="36">
        <v>0</v>
      </c>
      <c r="L145" s="37">
        <v>0</v>
      </c>
      <c r="M145" s="34">
        <v>0</v>
      </c>
      <c r="N145" s="36">
        <v>0</v>
      </c>
      <c r="O145" s="38">
        <v>0</v>
      </c>
    </row>
    <row r="146" spans="1:15" s="39" customFormat="1" x14ac:dyDescent="0.25">
      <c r="A146" s="21">
        <v>56004</v>
      </c>
      <c r="B146" s="31" t="s">
        <v>167</v>
      </c>
      <c r="C146" s="32">
        <v>3273997.03</v>
      </c>
      <c r="D146" s="32">
        <v>1459617.16</v>
      </c>
      <c r="E146" s="33">
        <v>0.44582116190862886</v>
      </c>
      <c r="F146" s="33">
        <v>0.44582116190862886</v>
      </c>
      <c r="G146" s="24">
        <v>3266004.61</v>
      </c>
      <c r="H146" s="34">
        <v>1456053.9700291383</v>
      </c>
      <c r="I146" s="24">
        <v>811182.86</v>
      </c>
      <c r="J146" s="35">
        <v>0.24837162125132461</v>
      </c>
      <c r="K146" s="36">
        <v>0</v>
      </c>
      <c r="L146" s="37">
        <v>4.8371621251324604E-2</v>
      </c>
      <c r="M146" s="34">
        <v>157981.93800000011</v>
      </c>
      <c r="N146" s="36">
        <v>4265.5123260000028</v>
      </c>
      <c r="O146" s="38">
        <v>4265.5123260000028</v>
      </c>
    </row>
    <row r="147" spans="1:15" s="39" customFormat="1" x14ac:dyDescent="0.25">
      <c r="A147" s="21">
        <v>56006</v>
      </c>
      <c r="B147" s="31" t="s">
        <v>168</v>
      </c>
      <c r="C147" s="32"/>
      <c r="D147" s="32"/>
      <c r="E147" s="33"/>
      <c r="F147" s="33">
        <v>0.60338024334617568</v>
      </c>
      <c r="G147" s="24">
        <v>1605320.5</v>
      </c>
      <c r="H147" s="34">
        <v>968618.67393860442</v>
      </c>
      <c r="I147" s="24">
        <v>138245.18</v>
      </c>
      <c r="J147" s="35">
        <v>8.6116871989113691E-2</v>
      </c>
      <c r="K147" s="36">
        <v>0</v>
      </c>
      <c r="L147" s="37">
        <v>0</v>
      </c>
      <c r="M147" s="34">
        <v>0</v>
      </c>
      <c r="N147" s="36">
        <v>0</v>
      </c>
      <c r="O147" s="38">
        <v>0</v>
      </c>
    </row>
    <row r="148" spans="1:15" s="39" customFormat="1" x14ac:dyDescent="0.25">
      <c r="A148" s="21">
        <v>56007</v>
      </c>
      <c r="B148" s="31" t="s">
        <v>169</v>
      </c>
      <c r="C148" s="32"/>
      <c r="D148" s="32"/>
      <c r="E148" s="33"/>
      <c r="F148" s="33">
        <v>1.3679274713133889</v>
      </c>
      <c r="G148" s="24">
        <v>1605090.36</v>
      </c>
      <c r="H148" s="34">
        <v>2195647.1973842974</v>
      </c>
      <c r="I148" s="24">
        <v>748401.4</v>
      </c>
      <c r="J148" s="35">
        <v>0.46626745674305831</v>
      </c>
      <c r="K148" s="36">
        <v>0</v>
      </c>
      <c r="L148" s="37">
        <v>0.2662674567430583</v>
      </c>
      <c r="M148" s="34">
        <v>427383.32799999992</v>
      </c>
      <c r="N148" s="36">
        <v>11539.349855999997</v>
      </c>
      <c r="O148" s="38">
        <v>11539.349855999997</v>
      </c>
    </row>
    <row r="149" spans="1:15" s="39" customFormat="1" x14ac:dyDescent="0.25">
      <c r="A149" s="21">
        <v>57001</v>
      </c>
      <c r="B149" s="31" t="s">
        <v>170</v>
      </c>
      <c r="C149" s="32">
        <v>2599499.48</v>
      </c>
      <c r="D149" s="32">
        <v>656363.06999999995</v>
      </c>
      <c r="E149" s="33">
        <v>0.25249594202650116</v>
      </c>
      <c r="F149" s="33">
        <v>0.25249594202650116</v>
      </c>
      <c r="G149" s="24">
        <v>3196823.18</v>
      </c>
      <c r="H149" s="34">
        <v>807184.88032625511</v>
      </c>
      <c r="I149" s="24">
        <v>288674.21999999997</v>
      </c>
      <c r="J149" s="35">
        <v>9.0300339976889174E-2</v>
      </c>
      <c r="K149" s="36">
        <v>0</v>
      </c>
      <c r="L149" s="37">
        <v>0</v>
      </c>
      <c r="M149" s="34">
        <v>0</v>
      </c>
      <c r="N149" s="36">
        <v>0</v>
      </c>
      <c r="O149" s="38">
        <v>0</v>
      </c>
    </row>
    <row r="150" spans="1:15" s="39" customFormat="1" x14ac:dyDescent="0.25">
      <c r="A150" s="21">
        <v>58001</v>
      </c>
      <c r="B150" s="21" t="s">
        <v>194</v>
      </c>
      <c r="C150" s="32">
        <v>632900.96</v>
      </c>
      <c r="D150" s="32">
        <v>773494.54</v>
      </c>
      <c r="E150" s="33">
        <v>1.2221415180030697</v>
      </c>
      <c r="F150" s="33">
        <v>1.2221415180030697</v>
      </c>
      <c r="G150" s="34">
        <v>763024.81764279341</v>
      </c>
      <c r="H150" s="34">
        <v>932524.30890797894</v>
      </c>
      <c r="I150" s="24">
        <v>402375.78976000007</v>
      </c>
      <c r="J150" s="35">
        <v>0.52734299128442041</v>
      </c>
      <c r="K150" s="36">
        <v>0</v>
      </c>
      <c r="L150" s="37">
        <v>0.3273429912844204</v>
      </c>
      <c r="M150" s="34">
        <v>249770.8262314414</v>
      </c>
      <c r="N150" s="36">
        <v>6743.8123082489174</v>
      </c>
      <c r="O150" s="38">
        <v>6743.8123082489174</v>
      </c>
    </row>
    <row r="151" spans="1:15" s="39" customFormat="1" x14ac:dyDescent="0.25">
      <c r="A151" s="21">
        <v>58002</v>
      </c>
      <c r="B151" s="21" t="s">
        <v>193</v>
      </c>
      <c r="C151" s="32">
        <v>1492656.82</v>
      </c>
      <c r="D151" s="32">
        <v>868813.25</v>
      </c>
      <c r="E151" s="33">
        <v>0.58205827244336039</v>
      </c>
      <c r="F151" s="33">
        <v>0.58205827244336039</v>
      </c>
      <c r="G151" s="34">
        <v>2296468.6323572067</v>
      </c>
      <c r="H151" s="34">
        <v>1336678.5648702022</v>
      </c>
      <c r="I151" s="24">
        <v>286623.85024000006</v>
      </c>
      <c r="J151" s="35">
        <v>0.12481069682445235</v>
      </c>
      <c r="K151" s="36">
        <v>0</v>
      </c>
      <c r="L151" s="37">
        <v>0</v>
      </c>
      <c r="M151" s="34">
        <v>0</v>
      </c>
      <c r="N151" s="36">
        <v>0</v>
      </c>
      <c r="O151" s="38">
        <v>0</v>
      </c>
    </row>
    <row r="152" spans="1:15" s="39" customFormat="1" x14ac:dyDescent="0.25">
      <c r="A152" s="21">
        <v>58003</v>
      </c>
      <c r="B152" s="31" t="s">
        <v>171</v>
      </c>
      <c r="C152" s="32"/>
      <c r="D152" s="32"/>
      <c r="E152" s="33"/>
      <c r="F152" s="33"/>
      <c r="G152" s="24">
        <v>3059493.45</v>
      </c>
      <c r="H152" s="34">
        <v>0</v>
      </c>
      <c r="I152" s="24">
        <v>688999.64</v>
      </c>
      <c r="J152" s="35"/>
      <c r="K152" s="36"/>
      <c r="L152" s="37"/>
      <c r="M152" s="34"/>
      <c r="N152" s="36"/>
      <c r="O152" s="38"/>
    </row>
    <row r="153" spans="1:15" s="39" customFormat="1" x14ac:dyDescent="0.25">
      <c r="A153" s="21">
        <v>59001</v>
      </c>
      <c r="B153" s="31" t="s">
        <v>172</v>
      </c>
      <c r="C153" s="32">
        <v>962895.69</v>
      </c>
      <c r="D153" s="32">
        <v>613011.97</v>
      </c>
      <c r="E153" s="33">
        <v>0.63663382894568776</v>
      </c>
      <c r="F153" s="33">
        <v>0.63663382894568776</v>
      </c>
      <c r="G153" s="24">
        <v>1209492.25</v>
      </c>
      <c r="H153" s="34">
        <v>770003.68219763506</v>
      </c>
      <c r="I153" s="24">
        <v>196251.05</v>
      </c>
      <c r="J153" s="35">
        <v>0.16225903886527596</v>
      </c>
      <c r="K153" s="36">
        <v>0</v>
      </c>
      <c r="L153" s="37">
        <v>0</v>
      </c>
      <c r="M153" s="34">
        <v>0</v>
      </c>
      <c r="N153" s="36">
        <v>0</v>
      </c>
      <c r="O153" s="38">
        <v>0</v>
      </c>
    </row>
    <row r="154" spans="1:15" s="39" customFormat="1" x14ac:dyDescent="0.25">
      <c r="A154" s="21">
        <v>59002</v>
      </c>
      <c r="B154" s="31" t="s">
        <v>173</v>
      </c>
      <c r="C154" s="32">
        <v>4513340.5199999996</v>
      </c>
      <c r="D154" s="32">
        <v>1596233.16</v>
      </c>
      <c r="E154" s="33">
        <v>0.35367000405278531</v>
      </c>
      <c r="F154" s="33">
        <v>0.35367000405278531</v>
      </c>
      <c r="G154" s="24">
        <v>5394650.1800000034</v>
      </c>
      <c r="H154" s="34">
        <v>1907925.9510239603</v>
      </c>
      <c r="I154" s="24">
        <v>236345.57</v>
      </c>
      <c r="J154" s="35">
        <v>4.3811102131556534E-2</v>
      </c>
      <c r="K154" s="36">
        <v>0</v>
      </c>
      <c r="L154" s="37">
        <v>0</v>
      </c>
      <c r="M154" s="34">
        <v>0</v>
      </c>
      <c r="N154" s="36">
        <v>0</v>
      </c>
      <c r="O154" s="38">
        <v>0</v>
      </c>
    </row>
    <row r="155" spans="1:15" s="39" customFormat="1" x14ac:dyDescent="0.25">
      <c r="A155" s="21">
        <v>60001</v>
      </c>
      <c r="B155" s="31" t="s">
        <v>174</v>
      </c>
      <c r="C155" s="32">
        <v>1473228.27</v>
      </c>
      <c r="D155" s="32">
        <v>492070.72</v>
      </c>
      <c r="E155" s="33">
        <v>0.33400846971257209</v>
      </c>
      <c r="F155" s="33">
        <v>0.33400846971257209</v>
      </c>
      <c r="G155" s="24">
        <v>1506850.95</v>
      </c>
      <c r="H155" s="34">
        <v>503300.97989443544</v>
      </c>
      <c r="I155" s="24">
        <v>253940.55</v>
      </c>
      <c r="J155" s="35">
        <v>0.16852400033327783</v>
      </c>
      <c r="K155" s="36">
        <v>0</v>
      </c>
      <c r="L155" s="37">
        <v>0</v>
      </c>
      <c r="M155" s="34">
        <v>0</v>
      </c>
      <c r="N155" s="36">
        <v>0</v>
      </c>
      <c r="O155" s="38">
        <v>0</v>
      </c>
    </row>
    <row r="156" spans="1:15" s="39" customFormat="1" x14ac:dyDescent="0.25">
      <c r="A156" s="21">
        <v>60002</v>
      </c>
      <c r="B156" s="31" t="s">
        <v>175</v>
      </c>
      <c r="C156" s="32">
        <v>928304.87</v>
      </c>
      <c r="D156" s="32">
        <v>304724</v>
      </c>
      <c r="E156" s="33">
        <v>0.32825853859842402</v>
      </c>
      <c r="F156" s="33">
        <v>0.32825853859842402</v>
      </c>
      <c r="G156" s="24">
        <v>1113691.1299999999</v>
      </c>
      <c r="H156" s="34">
        <v>365578.62278382742</v>
      </c>
      <c r="I156" s="24">
        <v>183852.31</v>
      </c>
      <c r="J156" s="35">
        <v>0.16508375172207757</v>
      </c>
      <c r="K156" s="36">
        <v>0</v>
      </c>
      <c r="L156" s="37">
        <v>0</v>
      </c>
      <c r="M156" s="34">
        <v>0</v>
      </c>
      <c r="N156" s="36">
        <v>0</v>
      </c>
      <c r="O156" s="38">
        <v>0</v>
      </c>
    </row>
    <row r="157" spans="1:15" s="39" customFormat="1" x14ac:dyDescent="0.25">
      <c r="A157" s="21">
        <v>60003</v>
      </c>
      <c r="B157" s="31" t="s">
        <v>176</v>
      </c>
      <c r="C157" s="32">
        <v>1390133.2</v>
      </c>
      <c r="D157" s="32">
        <v>310537.2</v>
      </c>
      <c r="E157" s="33">
        <v>0.22338665100581731</v>
      </c>
      <c r="F157" s="33">
        <v>0.22338665100581731</v>
      </c>
      <c r="G157" s="24">
        <v>1409727.24</v>
      </c>
      <c r="H157" s="34">
        <v>314914.24697527406</v>
      </c>
      <c r="I157" s="24">
        <v>284952.81</v>
      </c>
      <c r="J157" s="35">
        <v>0.20213329352988879</v>
      </c>
      <c r="K157" s="36">
        <v>0</v>
      </c>
      <c r="L157" s="37">
        <v>2.1332935298887801E-3</v>
      </c>
      <c r="M157" s="34">
        <v>3007.3619999999673</v>
      </c>
      <c r="N157" s="36">
        <v>81.198773999999119</v>
      </c>
      <c r="O157" s="38">
        <v>81.198773999999119</v>
      </c>
    </row>
    <row r="158" spans="1:15" s="39" customFormat="1" x14ac:dyDescent="0.25">
      <c r="A158" s="21">
        <v>60004</v>
      </c>
      <c r="B158" s="31" t="s">
        <v>177</v>
      </c>
      <c r="C158" s="32">
        <v>2023291.64</v>
      </c>
      <c r="D158" s="32">
        <v>500664.88</v>
      </c>
      <c r="E158" s="33">
        <v>0.24745067399181267</v>
      </c>
      <c r="F158" s="33">
        <v>0.24745067399181267</v>
      </c>
      <c r="G158" s="24">
        <v>2233818.92</v>
      </c>
      <c r="H158" s="34">
        <v>552759.99732966302</v>
      </c>
      <c r="I158" s="24">
        <v>538257.61</v>
      </c>
      <c r="J158" s="35">
        <v>0.24095847930234202</v>
      </c>
      <c r="K158" s="36">
        <v>0</v>
      </c>
      <c r="L158" s="37">
        <v>4.0958479302342005E-2</v>
      </c>
      <c r="M158" s="34">
        <v>91493.825999999972</v>
      </c>
      <c r="N158" s="36">
        <v>2470.3333019999991</v>
      </c>
      <c r="O158" s="38">
        <v>2470.3333019999991</v>
      </c>
    </row>
    <row r="159" spans="1:15" s="39" customFormat="1" x14ac:dyDescent="0.25">
      <c r="A159" s="21">
        <v>60005</v>
      </c>
      <c r="B159" s="31" t="s">
        <v>178</v>
      </c>
      <c r="C159" s="32">
        <v>1109526.54</v>
      </c>
      <c r="D159" s="32">
        <v>166250</v>
      </c>
      <c r="E159" s="33">
        <v>0.14983868704934269</v>
      </c>
      <c r="F159" s="33">
        <v>0.2</v>
      </c>
      <c r="G159" s="24">
        <v>1505523.43</v>
      </c>
      <c r="H159" s="34">
        <v>301104.68599999999</v>
      </c>
      <c r="I159" s="24">
        <v>301485.38</v>
      </c>
      <c r="J159" s="35">
        <v>0.20025286487902746</v>
      </c>
      <c r="K159" s="36">
        <v>380.69399999995949</v>
      </c>
      <c r="L159" s="37">
        <v>0</v>
      </c>
      <c r="M159" s="34">
        <v>0</v>
      </c>
      <c r="N159" s="36">
        <v>0</v>
      </c>
      <c r="O159" s="38">
        <v>380.69399999995949</v>
      </c>
    </row>
    <row r="160" spans="1:15" s="39" customFormat="1" x14ac:dyDescent="0.25">
      <c r="A160" s="21">
        <v>61001</v>
      </c>
      <c r="B160" s="31" t="s">
        <v>179</v>
      </c>
      <c r="C160" s="32">
        <v>2392054.91</v>
      </c>
      <c r="D160" s="32">
        <v>771512.97</v>
      </c>
      <c r="E160" s="33">
        <v>0.32253146312598646</v>
      </c>
      <c r="F160" s="33">
        <v>0.32253146312598646</v>
      </c>
      <c r="G160" s="24">
        <v>2127951.71</v>
      </c>
      <c r="H160" s="34">
        <v>686331.37848774483</v>
      </c>
      <c r="I160" s="24">
        <v>2500</v>
      </c>
      <c r="J160" s="35">
        <v>1.1748386903009185E-3</v>
      </c>
      <c r="K160" s="36">
        <v>0</v>
      </c>
      <c r="L160" s="37">
        <v>0</v>
      </c>
      <c r="M160" s="34">
        <v>0</v>
      </c>
      <c r="N160" s="36">
        <v>0</v>
      </c>
      <c r="O160" s="38">
        <v>0</v>
      </c>
    </row>
    <row r="161" spans="1:15" s="39" customFormat="1" x14ac:dyDescent="0.25">
      <c r="A161" s="21">
        <v>61002</v>
      </c>
      <c r="B161" s="31" t="s">
        <v>180</v>
      </c>
      <c r="C161" s="32">
        <v>3057003.77</v>
      </c>
      <c r="D161" s="32">
        <v>1273744</v>
      </c>
      <c r="E161" s="33">
        <v>0.41666419011318395</v>
      </c>
      <c r="F161" s="33">
        <v>0.41666419011318395</v>
      </c>
      <c r="G161" s="24">
        <v>3361135.21</v>
      </c>
      <c r="H161" s="34">
        <v>1400464.6801355565</v>
      </c>
      <c r="I161" s="24">
        <v>740635.76</v>
      </c>
      <c r="J161" s="35">
        <v>0.22035286107993257</v>
      </c>
      <c r="K161" s="36">
        <v>0</v>
      </c>
      <c r="L161" s="37">
        <v>2.035286107993256E-2</v>
      </c>
      <c r="M161" s="34">
        <v>68408.71799999995</v>
      </c>
      <c r="N161" s="36">
        <v>1847.0353859999987</v>
      </c>
      <c r="O161" s="38">
        <v>1847.0353859999987</v>
      </c>
    </row>
    <row r="162" spans="1:15" s="39" customFormat="1" x14ac:dyDescent="0.25">
      <c r="A162" s="21">
        <v>61004</v>
      </c>
      <c r="B162" s="31" t="s">
        <v>181</v>
      </c>
      <c r="C162" s="32">
        <v>316143.42</v>
      </c>
      <c r="D162" s="32">
        <v>203307.82</v>
      </c>
      <c r="E162" s="33">
        <v>0.64308730512246626</v>
      </c>
      <c r="F162" s="33">
        <v>0.64308730512246626</v>
      </c>
      <c r="G162" s="24">
        <v>409589.62</v>
      </c>
      <c r="H162" s="34">
        <v>263401.884931935</v>
      </c>
      <c r="I162" s="24">
        <v>99139.79</v>
      </c>
      <c r="J162" s="35">
        <v>0.24204663682639221</v>
      </c>
      <c r="K162" s="36">
        <v>0</v>
      </c>
      <c r="L162" s="37">
        <v>4.2046636826392203E-2</v>
      </c>
      <c r="M162" s="34">
        <v>17221.865999999987</v>
      </c>
      <c r="N162" s="36">
        <v>464.99038199999967</v>
      </c>
      <c r="O162" s="38">
        <v>464.99038199999967</v>
      </c>
    </row>
    <row r="163" spans="1:15" s="39" customFormat="1" x14ac:dyDescent="0.25">
      <c r="A163" s="21">
        <v>61005</v>
      </c>
      <c r="B163" s="31" t="s">
        <v>182</v>
      </c>
      <c r="C163" s="32">
        <v>130192.07</v>
      </c>
      <c r="D163" s="32">
        <v>205467.57</v>
      </c>
      <c r="E163" s="33">
        <v>1.5781880570759801</v>
      </c>
      <c r="F163" s="33">
        <v>1.5781880570759801</v>
      </c>
      <c r="G163" s="24">
        <v>116977.82</v>
      </c>
      <c r="H163" s="34">
        <v>184612.99846678373</v>
      </c>
      <c r="I163" s="24">
        <v>226915.3</v>
      </c>
      <c r="J163" s="35">
        <v>1.9398147443677782</v>
      </c>
      <c r="K163" s="36">
        <v>42302.301533216261</v>
      </c>
      <c r="L163" s="37">
        <v>1.3781880570759801</v>
      </c>
      <c r="M163" s="34">
        <v>161217.43446678374</v>
      </c>
      <c r="N163" s="36">
        <v>4352.8707306031611</v>
      </c>
      <c r="O163" s="38">
        <v>46655.172263819419</v>
      </c>
    </row>
    <row r="164" spans="1:15" s="39" customFormat="1" x14ac:dyDescent="0.25">
      <c r="A164" s="21">
        <v>61007</v>
      </c>
      <c r="B164" s="31" t="s">
        <v>183</v>
      </c>
      <c r="C164" s="32">
        <v>2701616.18</v>
      </c>
      <c r="D164" s="32">
        <v>908364.79</v>
      </c>
      <c r="E164" s="33">
        <v>0.33623014132229545</v>
      </c>
      <c r="F164" s="33">
        <v>0.33623014132229545</v>
      </c>
      <c r="G164" s="24">
        <v>3485652.29</v>
      </c>
      <c r="H164" s="34">
        <v>1171981.3620670827</v>
      </c>
      <c r="I164" s="24">
        <v>1071110.33</v>
      </c>
      <c r="J164" s="35">
        <v>0.30729121578561119</v>
      </c>
      <c r="K164" s="36">
        <v>0</v>
      </c>
      <c r="L164" s="37">
        <v>0.10729121578561118</v>
      </c>
      <c r="M164" s="34">
        <v>373979.8719999998</v>
      </c>
      <c r="N164" s="36">
        <v>10097.456543999995</v>
      </c>
      <c r="O164" s="38">
        <v>10097.456543999995</v>
      </c>
    </row>
    <row r="165" spans="1:15" s="39" customFormat="1" x14ac:dyDescent="0.25">
      <c r="A165" s="21">
        <v>61008</v>
      </c>
      <c r="B165" s="31" t="s">
        <v>184</v>
      </c>
      <c r="C165" s="32">
        <v>3722237.8</v>
      </c>
      <c r="D165" s="32">
        <v>572049.21</v>
      </c>
      <c r="E165" s="33">
        <v>0.15368421920813335</v>
      </c>
      <c r="F165" s="33">
        <v>0.2</v>
      </c>
      <c r="G165" s="24">
        <v>4965889.09</v>
      </c>
      <c r="H165" s="34">
        <v>993177.81799999997</v>
      </c>
      <c r="I165" s="24">
        <v>0</v>
      </c>
      <c r="J165" s="35">
        <v>0</v>
      </c>
      <c r="K165" s="36">
        <v>0</v>
      </c>
      <c r="L165" s="37">
        <v>0</v>
      </c>
      <c r="M165" s="34">
        <v>0</v>
      </c>
      <c r="N165" s="36">
        <v>0</v>
      </c>
      <c r="O165" s="38">
        <v>0</v>
      </c>
    </row>
    <row r="166" spans="1:15" s="39" customFormat="1" x14ac:dyDescent="0.25">
      <c r="A166" s="21">
        <v>62003</v>
      </c>
      <c r="B166" s="31" t="s">
        <v>185</v>
      </c>
      <c r="C166" s="32">
        <v>3073140.39</v>
      </c>
      <c r="D166" s="32">
        <v>1069637.3999999999</v>
      </c>
      <c r="E166" s="33">
        <v>0.34806005071574353</v>
      </c>
      <c r="F166" s="33">
        <v>0.34806005071574353</v>
      </c>
      <c r="G166" s="24">
        <v>3464885.5</v>
      </c>
      <c r="H166" s="34">
        <v>1205988.2228542443</v>
      </c>
      <c r="I166" s="24">
        <v>146900.54999999999</v>
      </c>
      <c r="J166" s="35">
        <v>4.2396942121175445E-2</v>
      </c>
      <c r="K166" s="36">
        <v>0</v>
      </c>
      <c r="L166" s="37">
        <v>0</v>
      </c>
      <c r="M166" s="34">
        <v>0</v>
      </c>
      <c r="N166" s="36">
        <v>0</v>
      </c>
      <c r="O166" s="38">
        <v>0</v>
      </c>
    </row>
    <row r="167" spans="1:15" s="39" customFormat="1" x14ac:dyDescent="0.25">
      <c r="A167" s="21">
        <v>62005</v>
      </c>
      <c r="B167" s="31" t="s">
        <v>186</v>
      </c>
      <c r="C167" s="32">
        <v>1616444.85</v>
      </c>
      <c r="D167" s="32">
        <v>824772.38</v>
      </c>
      <c r="E167" s="33">
        <v>0.51023849035121738</v>
      </c>
      <c r="F167" s="33">
        <v>0.51023849035121738</v>
      </c>
      <c r="G167" s="24">
        <v>1585888.53</v>
      </c>
      <c r="H167" s="34">
        <v>809181.36941251135</v>
      </c>
      <c r="I167" s="24">
        <v>225408.33</v>
      </c>
      <c r="J167" s="35">
        <v>0.1421337790998462</v>
      </c>
      <c r="K167" s="36">
        <v>0</v>
      </c>
      <c r="L167" s="37">
        <v>0</v>
      </c>
      <c r="M167" s="34">
        <v>0</v>
      </c>
      <c r="N167" s="36">
        <v>0</v>
      </c>
      <c r="O167" s="38">
        <v>0</v>
      </c>
    </row>
    <row r="168" spans="1:15" s="39" customFormat="1" x14ac:dyDescent="0.25">
      <c r="A168" s="21">
        <v>63001</v>
      </c>
      <c r="B168" s="31" t="s">
        <v>187</v>
      </c>
      <c r="C168" s="32">
        <v>1026508.27</v>
      </c>
      <c r="D168" s="32">
        <v>489598.37</v>
      </c>
      <c r="E168" s="33">
        <v>0.47695511503282872</v>
      </c>
      <c r="F168" s="33">
        <v>0.47695511503282872</v>
      </c>
      <c r="G168" s="24">
        <v>1516091.31</v>
      </c>
      <c r="H168" s="34">
        <v>723107.50516132207</v>
      </c>
      <c r="I168" s="24">
        <v>590784.52</v>
      </c>
      <c r="J168" s="35">
        <v>0.38967608092153766</v>
      </c>
      <c r="K168" s="36">
        <v>0</v>
      </c>
      <c r="L168" s="37">
        <v>0.18967608092153765</v>
      </c>
      <c r="M168" s="34">
        <v>287566.25800000003</v>
      </c>
      <c r="N168" s="36">
        <v>7764.288966000001</v>
      </c>
      <c r="O168" s="38">
        <v>7764.288966000001</v>
      </c>
    </row>
    <row r="169" spans="1:15" s="39" customFormat="1" x14ac:dyDescent="0.25">
      <c r="A169" s="21">
        <v>63002</v>
      </c>
      <c r="B169" s="31" t="s">
        <v>188</v>
      </c>
      <c r="C169" s="32">
        <v>1234487.25</v>
      </c>
      <c r="D169" s="32">
        <v>640093.28</v>
      </c>
      <c r="E169" s="33">
        <v>0.51850942972477032</v>
      </c>
      <c r="F169" s="33">
        <v>0.51850942972477032</v>
      </c>
      <c r="G169" s="24">
        <v>1372856</v>
      </c>
      <c r="H169" s="34">
        <v>711838.78165422927</v>
      </c>
      <c r="I169" s="24">
        <v>1193.8399999999999</v>
      </c>
      <c r="J169" s="35">
        <v>8.6960322131381335E-4</v>
      </c>
      <c r="K169" s="36">
        <v>0</v>
      </c>
      <c r="L169" s="37">
        <v>0</v>
      </c>
      <c r="M169" s="34">
        <v>0</v>
      </c>
      <c r="N169" s="36">
        <v>0</v>
      </c>
      <c r="O169" s="38">
        <v>0</v>
      </c>
    </row>
    <row r="170" spans="1:15" s="39" customFormat="1" x14ac:dyDescent="0.25">
      <c r="A170" s="21">
        <v>63003</v>
      </c>
      <c r="B170" s="31" t="s">
        <v>189</v>
      </c>
      <c r="C170" s="32">
        <v>12397046.170000009</v>
      </c>
      <c r="D170" s="32">
        <v>5116776.2300000004</v>
      </c>
      <c r="E170" s="33">
        <v>0.41274156438831722</v>
      </c>
      <c r="F170" s="33">
        <v>0.41274156438831722</v>
      </c>
      <c r="G170" s="24">
        <v>15321280.179999998</v>
      </c>
      <c r="H170" s="34">
        <v>6323729.1499249171</v>
      </c>
      <c r="I170" s="24">
        <v>5947243.5499999998</v>
      </c>
      <c r="J170" s="35">
        <v>0.38816883968765076</v>
      </c>
      <c r="K170" s="36">
        <v>0</v>
      </c>
      <c r="L170" s="37">
        <v>0.18816883968765075</v>
      </c>
      <c r="M170" s="34">
        <v>2882987.5140000004</v>
      </c>
      <c r="N170" s="36">
        <v>77840.662878000017</v>
      </c>
      <c r="O170" s="38">
        <v>77840.662878000017</v>
      </c>
    </row>
    <row r="171" spans="1:15" s="39" customFormat="1" x14ac:dyDescent="0.25">
      <c r="A171" s="21">
        <v>64002</v>
      </c>
      <c r="B171" s="31" t="s">
        <v>190</v>
      </c>
      <c r="C171" s="32">
        <v>1831125.67</v>
      </c>
      <c r="D171" s="32">
        <v>233984.54</v>
      </c>
      <c r="E171" s="33">
        <v>0.12778180320086935</v>
      </c>
      <c r="F171" s="33">
        <v>0.2</v>
      </c>
      <c r="G171" s="24">
        <v>2802599.1</v>
      </c>
      <c r="H171" s="34">
        <v>560519.81999999995</v>
      </c>
      <c r="I171" s="24">
        <v>362957.77</v>
      </c>
      <c r="J171" s="35">
        <v>0.12950755960779406</v>
      </c>
      <c r="K171" s="36">
        <v>0</v>
      </c>
      <c r="L171" s="37">
        <v>0</v>
      </c>
      <c r="M171" s="34">
        <v>0</v>
      </c>
      <c r="N171" s="36">
        <v>0</v>
      </c>
      <c r="O171" s="38">
        <v>0</v>
      </c>
    </row>
    <row r="172" spans="1:15" s="39" customFormat="1" x14ac:dyDescent="0.25">
      <c r="A172" s="21">
        <v>65001</v>
      </c>
      <c r="B172" s="31" t="s">
        <v>191</v>
      </c>
      <c r="C172" s="32">
        <v>10115769.669999996</v>
      </c>
      <c r="D172" s="32">
        <v>1195161.3500000001</v>
      </c>
      <c r="E172" s="33">
        <v>0.11814833561745189</v>
      </c>
      <c r="F172" s="33">
        <v>0.2</v>
      </c>
      <c r="G172" s="24">
        <v>12763500.850000003</v>
      </c>
      <c r="H172" s="34">
        <v>2552700.17</v>
      </c>
      <c r="I172" s="24">
        <v>703687.4</v>
      </c>
      <c r="J172" s="35">
        <v>5.5132789057635377E-2</v>
      </c>
      <c r="K172" s="36">
        <v>0</v>
      </c>
      <c r="L172" s="37">
        <v>0</v>
      </c>
      <c r="M172" s="34">
        <v>0</v>
      </c>
      <c r="N172" s="36">
        <v>0</v>
      </c>
      <c r="O172" s="38">
        <v>0</v>
      </c>
    </row>
    <row r="173" spans="1:15" s="39" customFormat="1" x14ac:dyDescent="0.25">
      <c r="A173" s="21">
        <v>66001</v>
      </c>
      <c r="B173" s="31" t="s">
        <v>192</v>
      </c>
      <c r="C173" s="32">
        <v>15588205.300000008</v>
      </c>
      <c r="D173" s="32">
        <v>4903823.41</v>
      </c>
      <c r="E173" s="33">
        <v>0.3145855033099928</v>
      </c>
      <c r="F173" s="33">
        <v>0.3145855033099928</v>
      </c>
      <c r="G173" s="24">
        <v>22433888.999999985</v>
      </c>
      <c r="H173" s="34">
        <v>7057376.2622655062</v>
      </c>
      <c r="I173" s="24">
        <v>731419.37</v>
      </c>
      <c r="J173" s="35">
        <v>3.2603324818091077E-2</v>
      </c>
      <c r="K173" s="36">
        <v>0</v>
      </c>
      <c r="L173" s="37">
        <v>0</v>
      </c>
      <c r="M173" s="34">
        <v>0</v>
      </c>
      <c r="N173" s="36">
        <v>0</v>
      </c>
      <c r="O173" s="38">
        <v>0</v>
      </c>
    </row>
    <row r="174" spans="1:15" s="39" customFormat="1" x14ac:dyDescent="0.25">
      <c r="C174" s="32">
        <v>581415526.148</v>
      </c>
      <c r="D174" s="32">
        <v>159231648.73299992</v>
      </c>
      <c r="E174" s="33">
        <v>0.27386893120646955</v>
      </c>
      <c r="F174" s="33">
        <v>0.27386893120646955</v>
      </c>
      <c r="G174" s="34">
        <v>720799733.49000013</v>
      </c>
      <c r="H174" s="34">
        <v>226772035.84165528</v>
      </c>
      <c r="I174" s="34">
        <v>104222055.29340002</v>
      </c>
      <c r="J174" s="35">
        <v>0.1445922500397899</v>
      </c>
      <c r="K174" s="36">
        <v>412082.49777807127</v>
      </c>
      <c r="L174" s="37" t="s">
        <v>10</v>
      </c>
      <c r="M174" s="34">
        <v>18375713.974853367</v>
      </c>
      <c r="N174" s="36">
        <v>496144.27732104104</v>
      </c>
      <c r="O174" s="38">
        <v>908226.7750991123</v>
      </c>
    </row>
    <row r="177" spans="1:15" x14ac:dyDescent="0.25">
      <c r="A177" s="21"/>
      <c r="B177" s="28"/>
      <c r="C177" s="24"/>
      <c r="D177" s="24"/>
      <c r="G177" s="24"/>
      <c r="H177" s="24"/>
      <c r="I177" s="24"/>
      <c r="K177" s="24"/>
      <c r="L177" s="26"/>
      <c r="M177" s="24"/>
      <c r="N177" s="24"/>
      <c r="O177" s="24"/>
    </row>
    <row r="178" spans="1:15" x14ac:dyDescent="0.25">
      <c r="A178" s="21"/>
      <c r="B178" s="28"/>
      <c r="C178" s="24"/>
      <c r="D178" s="24"/>
      <c r="G178" s="24"/>
      <c r="H178" s="24"/>
      <c r="I178" s="24"/>
      <c r="K178" s="24"/>
      <c r="L178" s="26"/>
      <c r="M178" s="24"/>
      <c r="N178" s="24"/>
      <c r="O178" s="24"/>
    </row>
    <row r="180" spans="1:15" x14ac:dyDescent="0.25">
      <c r="B180" s="29"/>
      <c r="C180" s="60"/>
    </row>
    <row r="181" spans="1:15" x14ac:dyDescent="0.25">
      <c r="B181" s="29"/>
      <c r="C181" s="60"/>
    </row>
    <row r="182" spans="1:15" x14ac:dyDescent="0.25">
      <c r="B182" s="29"/>
    </row>
    <row r="183" spans="1:15" x14ac:dyDescent="0.25">
      <c r="B183" s="29"/>
      <c r="C183" s="60"/>
    </row>
    <row r="184" spans="1:15" x14ac:dyDescent="0.25">
      <c r="B184" s="29"/>
      <c r="C184" s="60"/>
    </row>
    <row r="185" spans="1:15" x14ac:dyDescent="0.25">
      <c r="B185" s="29"/>
    </row>
    <row r="187" spans="1:15" x14ac:dyDescent="0.25">
      <c r="A187" s="21"/>
      <c r="B187" s="28"/>
      <c r="C187" s="24"/>
      <c r="D187" s="24"/>
      <c r="G187" s="24"/>
      <c r="H187" s="24"/>
      <c r="I187" s="24"/>
      <c r="K187" s="24"/>
      <c r="L187" s="26"/>
      <c r="M187" s="24"/>
      <c r="N187" s="24"/>
      <c r="O187" s="24"/>
    </row>
    <row r="188" spans="1:15" x14ac:dyDescent="0.25">
      <c r="A188" s="21"/>
      <c r="B188" s="28"/>
      <c r="C188" s="24"/>
      <c r="D188" s="24"/>
      <c r="G188" s="24"/>
      <c r="H188" s="24"/>
      <c r="I188" s="24"/>
      <c r="K188" s="24"/>
      <c r="L188" s="26"/>
      <c r="M188" s="24"/>
      <c r="N188" s="24"/>
      <c r="O188" s="24"/>
    </row>
    <row r="190" spans="1:15" x14ac:dyDescent="0.25">
      <c r="A190" s="21"/>
      <c r="B190" s="28"/>
      <c r="C190" s="24"/>
      <c r="D190" s="24"/>
      <c r="G190" s="24"/>
      <c r="H190" s="24"/>
      <c r="I190" s="24"/>
      <c r="K190" s="24"/>
      <c r="L190" s="26"/>
      <c r="M190" s="24"/>
      <c r="N190" s="24"/>
      <c r="O190" s="24"/>
    </row>
    <row r="191" spans="1:15" x14ac:dyDescent="0.25">
      <c r="A191" s="21"/>
      <c r="B191" s="28"/>
      <c r="C191" s="24"/>
      <c r="D191" s="24"/>
      <c r="G191" s="24"/>
      <c r="H191" s="24"/>
      <c r="I191" s="24"/>
      <c r="K191" s="24"/>
      <c r="L191" s="26"/>
      <c r="M191" s="24"/>
      <c r="N191" s="24"/>
      <c r="O191" s="24"/>
    </row>
    <row r="193" spans="1:15" x14ac:dyDescent="0.25">
      <c r="A193" s="21"/>
      <c r="B193" s="28"/>
      <c r="C193" s="24"/>
      <c r="D193" s="24"/>
      <c r="G193" s="24"/>
      <c r="H193" s="24"/>
      <c r="I193" s="24"/>
      <c r="K193" s="24"/>
      <c r="L193" s="26"/>
      <c r="M193" s="24"/>
      <c r="N193" s="24"/>
      <c r="O193" s="24"/>
    </row>
    <row r="194" spans="1:15" x14ac:dyDescent="0.25">
      <c r="A194" s="21"/>
      <c r="B194" s="28"/>
      <c r="C194" s="24"/>
      <c r="D194" s="24"/>
      <c r="G194" s="24"/>
      <c r="H194" s="24"/>
      <c r="I194" s="24"/>
      <c r="K194" s="24"/>
      <c r="L194" s="26"/>
      <c r="M194" s="24"/>
      <c r="N194" s="24"/>
      <c r="O194" s="24"/>
    </row>
    <row r="195" spans="1:15" x14ac:dyDescent="0.25">
      <c r="A195" s="21"/>
      <c r="B195" s="28"/>
      <c r="C195" s="24"/>
      <c r="D195" s="24"/>
      <c r="G195" s="24"/>
      <c r="H195" s="24"/>
      <c r="I195" s="24"/>
      <c r="K195" s="24"/>
      <c r="L195" s="26"/>
      <c r="M195" s="24"/>
      <c r="N195" s="24"/>
      <c r="O195" s="24"/>
    </row>
    <row r="197" spans="1:15" x14ac:dyDescent="0.25">
      <c r="A197" s="21"/>
      <c r="B197" s="28"/>
      <c r="C197" s="24"/>
      <c r="D197" s="24"/>
      <c r="G197" s="24"/>
      <c r="H197" s="24"/>
      <c r="I197" s="24"/>
      <c r="K197" s="24"/>
      <c r="L197" s="26"/>
      <c r="M197" s="24"/>
      <c r="N197" s="24"/>
      <c r="O197" s="24"/>
    </row>
    <row r="198" spans="1:15" x14ac:dyDescent="0.25">
      <c r="A198" s="21"/>
      <c r="B198" s="28"/>
      <c r="C198" s="24"/>
      <c r="D198" s="24"/>
      <c r="G198" s="24"/>
      <c r="H198" s="24"/>
      <c r="I198" s="24"/>
      <c r="K198" s="24"/>
      <c r="L198" s="26"/>
      <c r="M198" s="24"/>
      <c r="N198" s="24"/>
      <c r="O198" s="24"/>
    </row>
    <row r="200" spans="1:15" x14ac:dyDescent="0.25">
      <c r="A200" s="21"/>
      <c r="B200" s="28"/>
      <c r="C200" s="24"/>
      <c r="D200" s="24"/>
      <c r="G200" s="24"/>
      <c r="H200" s="24"/>
      <c r="I200" s="24"/>
      <c r="K200" s="24"/>
      <c r="L200" s="26"/>
      <c r="M200" s="24"/>
      <c r="N200" s="24"/>
      <c r="O200" s="24"/>
    </row>
    <row r="201" spans="1:15" x14ac:dyDescent="0.25">
      <c r="A201" s="21"/>
      <c r="B201" s="28"/>
      <c r="C201" s="24"/>
      <c r="D201" s="24"/>
      <c r="G201" s="24"/>
      <c r="H201" s="24"/>
      <c r="I201" s="24"/>
      <c r="K201" s="24"/>
      <c r="L201" s="26"/>
      <c r="M201" s="24"/>
      <c r="N201" s="24"/>
      <c r="O201" s="24"/>
    </row>
    <row r="202" spans="1:15" x14ac:dyDescent="0.25">
      <c r="A202" s="21"/>
      <c r="B202" s="28"/>
      <c r="C202" s="24"/>
      <c r="D202" s="24"/>
      <c r="G202" s="24"/>
      <c r="H202" s="24"/>
      <c r="I202" s="24"/>
      <c r="K202" s="24"/>
      <c r="L202" s="26"/>
      <c r="M202" s="24"/>
      <c r="N202" s="24"/>
      <c r="O202" s="24"/>
    </row>
    <row r="203" spans="1:15" x14ac:dyDescent="0.25">
      <c r="A203" s="21"/>
      <c r="B203" s="28"/>
      <c r="C203" s="24"/>
      <c r="D203" s="24"/>
      <c r="G203" s="24"/>
      <c r="H203" s="24"/>
      <c r="I203" s="24"/>
      <c r="K203" s="24"/>
      <c r="L203" s="26"/>
      <c r="M203" s="24"/>
      <c r="N203" s="24"/>
      <c r="O203" s="24"/>
    </row>
  </sheetData>
  <mergeCells count="2">
    <mergeCell ref="C1:F1"/>
    <mergeCell ref="G1:J1"/>
  </mergeCells>
  <phoneticPr fontId="0" type="noConversion"/>
  <printOptions horizontalCentered="1" gridLines="1"/>
  <pageMargins left="0.25" right="0.24" top="0.34" bottom="0.42" header="0.17" footer="0.21"/>
  <pageSetup paperSize="5" scale="89" orientation="landscape" horizontalDpi="4294967295" r:id="rId1"/>
  <headerFooter alignWithMargins="0">
    <oddHeader xml:space="preserve">&amp;CCalculation of Excess General Fund Balance Penalty
</oddHeader>
    <oddFooter>&amp;C&amp;"Comic Sans MS,Regular"&amp;8&amp;P of &amp;N&amp;R&amp;"Comic Sans MS,Regular"&amp;8&amp;D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workbookViewId="0">
      <pane xSplit="3" ySplit="1" topLeftCell="M166" activePane="bottomRight" state="frozen"/>
      <selection pane="topRight" activeCell="E1" sqref="E1"/>
      <selection pane="bottomLeft" activeCell="A2" sqref="A2"/>
      <selection pane="bottomRight" activeCell="R170" sqref="R170"/>
    </sheetView>
  </sheetViews>
  <sheetFormatPr defaultRowHeight="11.25" x14ac:dyDescent="0.2"/>
  <cols>
    <col min="1" max="1" width="4.7109375" style="53" customWidth="1"/>
    <col min="2" max="2" width="5.28515625" style="53" customWidth="1"/>
    <col min="3" max="3" width="17.85546875" style="53" customWidth="1"/>
    <col min="4" max="4" width="11.28515625" style="53" bestFit="1" customWidth="1"/>
    <col min="5" max="5" width="7.42578125" style="53" bestFit="1" customWidth="1"/>
    <col min="6" max="6" width="8.140625" style="53" bestFit="1" customWidth="1"/>
    <col min="7" max="8" width="8.42578125" style="53" bestFit="1" customWidth="1"/>
    <col min="9" max="9" width="9.5703125" style="53" bestFit="1" customWidth="1"/>
    <col min="10" max="10" width="8.42578125" style="53" bestFit="1" customWidth="1"/>
    <col min="11" max="11" width="10.42578125" style="53" bestFit="1" customWidth="1"/>
    <col min="12" max="12" width="10.140625" style="53" bestFit="1" customWidth="1"/>
    <col min="13" max="13" width="10.7109375" style="53" bestFit="1" customWidth="1"/>
    <col min="14" max="14" width="10" style="53" bestFit="1" customWidth="1"/>
    <col min="15" max="15" width="8.7109375" style="53" bestFit="1" customWidth="1"/>
    <col min="16" max="16" width="9.85546875" style="59" customWidth="1"/>
    <col min="17" max="17" width="7.85546875" style="59" bestFit="1" customWidth="1"/>
    <col min="18" max="18" width="10.140625" style="53" bestFit="1" customWidth="1"/>
    <col min="19" max="19" width="8.42578125" style="53" bestFit="1" customWidth="1"/>
    <col min="20" max="16384" width="9.140625" style="53"/>
  </cols>
  <sheetData>
    <row r="1" spans="1:19" s="44" customFormat="1" ht="45" x14ac:dyDescent="0.2">
      <c r="A1" s="41" t="s">
        <v>200</v>
      </c>
      <c r="B1" s="41" t="s">
        <v>201</v>
      </c>
      <c r="C1" s="41" t="s">
        <v>2</v>
      </c>
      <c r="D1" s="41" t="s">
        <v>202</v>
      </c>
      <c r="E1" s="41" t="s">
        <v>203</v>
      </c>
      <c r="F1" s="41" t="s">
        <v>204</v>
      </c>
      <c r="G1" s="41" t="s">
        <v>205</v>
      </c>
      <c r="H1" s="41" t="s">
        <v>206</v>
      </c>
      <c r="I1" s="42" t="s">
        <v>207</v>
      </c>
      <c r="J1" s="41" t="s">
        <v>208</v>
      </c>
      <c r="K1" s="41" t="s">
        <v>209</v>
      </c>
      <c r="L1" s="43" t="s">
        <v>210</v>
      </c>
      <c r="M1" s="43" t="s">
        <v>211</v>
      </c>
      <c r="N1" s="43" t="s">
        <v>212</v>
      </c>
      <c r="O1" s="43" t="s">
        <v>213</v>
      </c>
      <c r="P1" s="43" t="s">
        <v>214</v>
      </c>
      <c r="Q1" s="43" t="s">
        <v>215</v>
      </c>
      <c r="R1" s="43" t="s">
        <v>216</v>
      </c>
      <c r="S1" s="43" t="s">
        <v>217</v>
      </c>
    </row>
    <row r="2" spans="1:19" x14ac:dyDescent="0.2">
      <c r="A2" s="45">
        <v>2006</v>
      </c>
      <c r="B2" s="46">
        <v>1001</v>
      </c>
      <c r="C2" s="47" t="s">
        <v>25</v>
      </c>
      <c r="D2" s="48">
        <v>0</v>
      </c>
      <c r="E2" s="48">
        <v>0</v>
      </c>
      <c r="F2" s="48">
        <v>0</v>
      </c>
      <c r="G2" s="48">
        <v>0</v>
      </c>
      <c r="H2" s="48">
        <v>0</v>
      </c>
      <c r="I2" s="48">
        <v>0</v>
      </c>
      <c r="J2" s="48">
        <v>0</v>
      </c>
      <c r="K2" s="48">
        <v>580490.66</v>
      </c>
      <c r="L2" s="49">
        <v>1416870.73</v>
      </c>
      <c r="M2" s="49">
        <v>8000</v>
      </c>
      <c r="N2" s="49">
        <v>0</v>
      </c>
      <c r="O2" s="50">
        <v>175000</v>
      </c>
      <c r="P2" s="51">
        <v>0</v>
      </c>
      <c r="Q2" s="51"/>
      <c r="R2" s="49">
        <f t="shared" ref="R2:R33" si="0">IF((D2+F2+G2+H2+I2+J2+K2+M2-N2-O2-P2)&lt;0,0,(D2+F2+G2+H2+I2+J2+K2+M2-N2-O2-Q2-P2))</f>
        <v>413490.66000000003</v>
      </c>
      <c r="S2" s="52">
        <f t="shared" ref="S2:S33" si="1">R2/L2</f>
        <v>0.29183372289721876</v>
      </c>
    </row>
    <row r="3" spans="1:19" x14ac:dyDescent="0.2">
      <c r="A3" s="45">
        <v>2006</v>
      </c>
      <c r="B3" s="46">
        <v>1002</v>
      </c>
      <c r="C3" s="47" t="s">
        <v>26</v>
      </c>
      <c r="D3" s="48">
        <v>0</v>
      </c>
      <c r="E3" s="48">
        <v>0</v>
      </c>
      <c r="F3" s="48">
        <v>0</v>
      </c>
      <c r="G3" s="48">
        <v>2000</v>
      </c>
      <c r="H3" s="48">
        <v>76333.19</v>
      </c>
      <c r="I3" s="48">
        <v>184454</v>
      </c>
      <c r="J3" s="48">
        <v>0</v>
      </c>
      <c r="K3" s="48">
        <v>67300.91</v>
      </c>
      <c r="L3" s="49">
        <v>1204672.82</v>
      </c>
      <c r="M3" s="49">
        <v>45645</v>
      </c>
      <c r="N3" s="49">
        <v>0</v>
      </c>
      <c r="O3" s="50">
        <v>0</v>
      </c>
      <c r="P3" s="51">
        <v>0</v>
      </c>
      <c r="Q3" s="51"/>
      <c r="R3" s="49">
        <f t="shared" si="0"/>
        <v>375733.1</v>
      </c>
      <c r="S3" s="52">
        <f t="shared" si="1"/>
        <v>0.31189638693765825</v>
      </c>
    </row>
    <row r="4" spans="1:19" x14ac:dyDescent="0.2">
      <c r="A4" s="45">
        <v>2006</v>
      </c>
      <c r="B4" s="46">
        <v>1003</v>
      </c>
      <c r="C4" s="47" t="s">
        <v>27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20526.71</v>
      </c>
      <c r="J4" s="48">
        <v>0</v>
      </c>
      <c r="K4" s="48">
        <v>461720.49</v>
      </c>
      <c r="L4" s="49">
        <v>1196203.76</v>
      </c>
      <c r="M4" s="49">
        <v>10000</v>
      </c>
      <c r="N4" s="49">
        <v>0</v>
      </c>
      <c r="O4" s="50">
        <v>482247.2</v>
      </c>
      <c r="P4" s="51">
        <v>0</v>
      </c>
      <c r="Q4" s="51"/>
      <c r="R4" s="49">
        <f t="shared" si="0"/>
        <v>10000</v>
      </c>
      <c r="S4" s="52">
        <f t="shared" si="1"/>
        <v>8.3597797753118576E-3</v>
      </c>
    </row>
    <row r="5" spans="1:19" x14ac:dyDescent="0.2">
      <c r="A5" s="45">
        <v>2006</v>
      </c>
      <c r="B5" s="46">
        <v>2002</v>
      </c>
      <c r="C5" s="47" t="s">
        <v>28</v>
      </c>
      <c r="D5" s="48">
        <v>0</v>
      </c>
      <c r="E5" s="48">
        <v>0</v>
      </c>
      <c r="F5" s="48">
        <v>60000</v>
      </c>
      <c r="G5" s="48">
        <v>25000</v>
      </c>
      <c r="H5" s="48">
        <v>1200000</v>
      </c>
      <c r="I5" s="48">
        <v>0</v>
      </c>
      <c r="J5" s="48">
        <v>0</v>
      </c>
      <c r="K5" s="48">
        <v>1185142.3799999999</v>
      </c>
      <c r="L5" s="49">
        <v>11130821.749999993</v>
      </c>
      <c r="M5" s="49">
        <v>0</v>
      </c>
      <c r="N5" s="49">
        <v>4995.8999999999996</v>
      </c>
      <c r="O5" s="54">
        <v>70893.070000000007</v>
      </c>
      <c r="P5" s="51">
        <v>0</v>
      </c>
      <c r="Q5" s="51"/>
      <c r="R5" s="49">
        <f t="shared" si="0"/>
        <v>2394253.41</v>
      </c>
      <c r="S5" s="52">
        <f t="shared" si="1"/>
        <v>0.21510122646605151</v>
      </c>
    </row>
    <row r="6" spans="1:19" x14ac:dyDescent="0.2">
      <c r="A6" s="45">
        <v>2006</v>
      </c>
      <c r="B6" s="46">
        <v>2003</v>
      </c>
      <c r="C6" s="47" t="s">
        <v>29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17843.099999999999</v>
      </c>
      <c r="K6" s="48">
        <v>365326.95</v>
      </c>
      <c r="L6" s="49">
        <v>1330252.67</v>
      </c>
      <c r="M6" s="49">
        <v>16000</v>
      </c>
      <c r="N6" s="49">
        <v>0</v>
      </c>
      <c r="O6" s="50">
        <v>383170.05</v>
      </c>
      <c r="P6" s="51">
        <v>0</v>
      </c>
      <c r="Q6" s="51"/>
      <c r="R6" s="49">
        <f t="shared" si="0"/>
        <v>16000</v>
      </c>
      <c r="S6" s="52">
        <f t="shared" si="1"/>
        <v>1.2027790179139427E-2</v>
      </c>
    </row>
    <row r="7" spans="1:19" x14ac:dyDescent="0.2">
      <c r="A7" s="45">
        <v>2006</v>
      </c>
      <c r="B7" s="46">
        <v>2006</v>
      </c>
      <c r="C7" s="47" t="s">
        <v>30</v>
      </c>
      <c r="D7" s="48">
        <v>0</v>
      </c>
      <c r="E7" s="48">
        <v>0</v>
      </c>
      <c r="F7" s="48">
        <v>2000</v>
      </c>
      <c r="G7" s="48">
        <v>0</v>
      </c>
      <c r="H7" s="48">
        <v>84000</v>
      </c>
      <c r="I7" s="48">
        <v>42382</v>
      </c>
      <c r="J7" s="48">
        <v>0</v>
      </c>
      <c r="K7" s="48">
        <v>352419.08</v>
      </c>
      <c r="L7" s="49">
        <v>1438828.06</v>
      </c>
      <c r="M7" s="49">
        <v>15000</v>
      </c>
      <c r="N7" s="49">
        <v>1212.7</v>
      </c>
      <c r="O7" s="54">
        <v>10914.97</v>
      </c>
      <c r="P7" s="51">
        <v>70998</v>
      </c>
      <c r="Q7" s="51">
        <v>152757</v>
      </c>
      <c r="R7" s="49">
        <f t="shared" si="0"/>
        <v>259918.41000000003</v>
      </c>
      <c r="S7" s="52">
        <f t="shared" si="1"/>
        <v>0.1806459140086551</v>
      </c>
    </row>
    <row r="8" spans="1:19" x14ac:dyDescent="0.2">
      <c r="A8" s="45">
        <v>2006</v>
      </c>
      <c r="B8" s="46">
        <v>3001</v>
      </c>
      <c r="C8" s="47" t="s">
        <v>31</v>
      </c>
      <c r="D8" s="48">
        <v>0</v>
      </c>
      <c r="E8" s="48">
        <v>25342</v>
      </c>
      <c r="F8" s="48">
        <v>8000</v>
      </c>
      <c r="G8" s="48">
        <v>0</v>
      </c>
      <c r="H8" s="48">
        <v>0</v>
      </c>
      <c r="I8" s="48">
        <v>0</v>
      </c>
      <c r="J8" s="48">
        <v>0</v>
      </c>
      <c r="K8" s="48">
        <v>414353.57</v>
      </c>
      <c r="L8" s="49">
        <v>4279650.75</v>
      </c>
      <c r="M8" s="49">
        <v>1470</v>
      </c>
      <c r="N8" s="49">
        <v>0</v>
      </c>
      <c r="O8" s="50">
        <v>0</v>
      </c>
      <c r="P8" s="51">
        <v>0</v>
      </c>
      <c r="Q8" s="51"/>
      <c r="R8" s="49">
        <f t="shared" si="0"/>
        <v>423823.57</v>
      </c>
      <c r="S8" s="52">
        <f t="shared" si="1"/>
        <v>9.9032279678429369E-2</v>
      </c>
    </row>
    <row r="9" spans="1:19" x14ac:dyDescent="0.2">
      <c r="A9" s="45">
        <v>2006</v>
      </c>
      <c r="B9" s="46">
        <v>4001</v>
      </c>
      <c r="C9" s="47" t="s">
        <v>32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793425.93</v>
      </c>
      <c r="L9" s="49">
        <v>1523423.25</v>
      </c>
      <c r="M9" s="49">
        <v>0</v>
      </c>
      <c r="N9" s="49">
        <v>2807.98</v>
      </c>
      <c r="O9" s="50">
        <v>0</v>
      </c>
      <c r="P9" s="51">
        <v>0</v>
      </c>
      <c r="Q9" s="51"/>
      <c r="R9" s="49">
        <f t="shared" si="0"/>
        <v>790617.95000000007</v>
      </c>
      <c r="S9" s="52">
        <f t="shared" si="1"/>
        <v>0.5189745856904836</v>
      </c>
    </row>
    <row r="10" spans="1:19" x14ac:dyDescent="0.2">
      <c r="A10" s="45">
        <v>2006</v>
      </c>
      <c r="B10" s="46">
        <v>4002</v>
      </c>
      <c r="C10" s="47" t="s">
        <v>33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437805.34</v>
      </c>
      <c r="L10" s="49">
        <v>3710692.41</v>
      </c>
      <c r="M10" s="49">
        <v>0</v>
      </c>
      <c r="N10" s="49">
        <v>2777.47</v>
      </c>
      <c r="O10" s="50">
        <v>0</v>
      </c>
      <c r="P10" s="51">
        <v>0</v>
      </c>
      <c r="Q10" s="51"/>
      <c r="R10" s="49">
        <f t="shared" si="0"/>
        <v>435027.87000000005</v>
      </c>
      <c r="S10" s="52">
        <f t="shared" si="1"/>
        <v>0.11723630577076045</v>
      </c>
    </row>
    <row r="11" spans="1:19" x14ac:dyDescent="0.2">
      <c r="A11" s="45">
        <v>2006</v>
      </c>
      <c r="B11" s="46">
        <v>4003</v>
      </c>
      <c r="C11" s="47" t="s">
        <v>34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905383.88</v>
      </c>
      <c r="L11" s="49">
        <v>1756422.57</v>
      </c>
      <c r="M11" s="49">
        <v>2000</v>
      </c>
      <c r="N11" s="49">
        <v>2094.84</v>
      </c>
      <c r="O11" s="50">
        <v>525000</v>
      </c>
      <c r="P11" s="51">
        <v>0</v>
      </c>
      <c r="Q11" s="51"/>
      <c r="R11" s="49">
        <f t="shared" si="0"/>
        <v>380289.04000000004</v>
      </c>
      <c r="S11" s="52">
        <f t="shared" si="1"/>
        <v>0.21651340998197263</v>
      </c>
    </row>
    <row r="12" spans="1:19" x14ac:dyDescent="0.2">
      <c r="A12" s="45">
        <v>2006</v>
      </c>
      <c r="B12" s="46">
        <v>5001</v>
      </c>
      <c r="C12" s="47" t="s">
        <v>35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213846</v>
      </c>
      <c r="J12" s="48">
        <v>0</v>
      </c>
      <c r="K12" s="48">
        <v>3217134.18</v>
      </c>
      <c r="L12" s="49">
        <v>14271789.860000005</v>
      </c>
      <c r="M12" s="49">
        <v>0</v>
      </c>
      <c r="N12" s="49">
        <v>23470.83</v>
      </c>
      <c r="O12" s="50">
        <v>3375000</v>
      </c>
      <c r="P12" s="51">
        <v>0</v>
      </c>
      <c r="Q12" s="51"/>
      <c r="R12" s="49">
        <f t="shared" si="0"/>
        <v>32509.350000000093</v>
      </c>
      <c r="S12" s="52">
        <f t="shared" si="1"/>
        <v>2.2778747668584353E-3</v>
      </c>
    </row>
    <row r="13" spans="1:19" x14ac:dyDescent="0.2">
      <c r="A13" s="45">
        <v>2006</v>
      </c>
      <c r="B13" s="46">
        <v>5003</v>
      </c>
      <c r="C13" s="47" t="s">
        <v>36</v>
      </c>
      <c r="D13" s="48">
        <v>0</v>
      </c>
      <c r="E13" s="48">
        <v>0</v>
      </c>
      <c r="F13" s="48">
        <v>0</v>
      </c>
      <c r="G13" s="48">
        <v>0</v>
      </c>
      <c r="H13" s="48">
        <v>27559.57</v>
      </c>
      <c r="I13" s="48">
        <v>395280.2</v>
      </c>
      <c r="J13" s="48">
        <v>0</v>
      </c>
      <c r="K13" s="48">
        <v>0</v>
      </c>
      <c r="L13" s="49">
        <v>2091711.52</v>
      </c>
      <c r="M13" s="49">
        <v>10050</v>
      </c>
      <c r="N13" s="49">
        <v>0</v>
      </c>
      <c r="O13" s="50">
        <v>0</v>
      </c>
      <c r="P13" s="51">
        <v>0</v>
      </c>
      <c r="Q13" s="51"/>
      <c r="R13" s="49">
        <f t="shared" si="0"/>
        <v>432889.77</v>
      </c>
      <c r="S13" s="52">
        <f t="shared" si="1"/>
        <v>0.20695481468687424</v>
      </c>
    </row>
    <row r="14" spans="1:19" x14ac:dyDescent="0.2">
      <c r="A14" s="45">
        <v>2006</v>
      </c>
      <c r="B14" s="46">
        <v>5005</v>
      </c>
      <c r="C14" s="47" t="s">
        <v>37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1560422.57</v>
      </c>
      <c r="L14" s="49">
        <v>2959435.76</v>
      </c>
      <c r="M14" s="49">
        <v>0</v>
      </c>
      <c r="N14" s="49">
        <v>3168.63</v>
      </c>
      <c r="O14" s="50">
        <v>1350000</v>
      </c>
      <c r="P14" s="51">
        <v>0</v>
      </c>
      <c r="Q14" s="51"/>
      <c r="R14" s="49">
        <f t="shared" si="0"/>
        <v>207253.94000000018</v>
      </c>
      <c r="S14" s="52">
        <f t="shared" si="1"/>
        <v>7.0031572504888631E-2</v>
      </c>
    </row>
    <row r="15" spans="1:19" x14ac:dyDescent="0.2">
      <c r="A15" s="45">
        <v>2006</v>
      </c>
      <c r="B15" s="46">
        <v>5006</v>
      </c>
      <c r="C15" s="47" t="s">
        <v>38</v>
      </c>
      <c r="D15" s="48">
        <v>0</v>
      </c>
      <c r="E15" s="48">
        <v>0</v>
      </c>
      <c r="F15" s="48">
        <v>5000</v>
      </c>
      <c r="G15" s="48">
        <v>24976.07</v>
      </c>
      <c r="H15" s="48">
        <v>0</v>
      </c>
      <c r="I15" s="48">
        <v>75482</v>
      </c>
      <c r="J15" s="48">
        <v>0</v>
      </c>
      <c r="K15" s="48">
        <v>536173.59</v>
      </c>
      <c r="L15" s="49">
        <v>2353099.86</v>
      </c>
      <c r="M15" s="49">
        <v>0</v>
      </c>
      <c r="N15" s="49">
        <v>3000</v>
      </c>
      <c r="O15" s="50">
        <v>641631.66</v>
      </c>
      <c r="P15" s="51">
        <v>0</v>
      </c>
      <c r="Q15" s="51"/>
      <c r="R15" s="49">
        <f t="shared" si="0"/>
        <v>0</v>
      </c>
      <c r="S15" s="52">
        <f t="shared" si="1"/>
        <v>0</v>
      </c>
    </row>
    <row r="16" spans="1:19" x14ac:dyDescent="0.2">
      <c r="A16" s="45">
        <v>2006</v>
      </c>
      <c r="B16" s="46">
        <v>6001</v>
      </c>
      <c r="C16" s="47" t="s">
        <v>39</v>
      </c>
      <c r="D16" s="48">
        <v>0</v>
      </c>
      <c r="E16" s="48">
        <v>80663</v>
      </c>
      <c r="F16" s="48">
        <v>0</v>
      </c>
      <c r="G16" s="48">
        <v>0</v>
      </c>
      <c r="H16" s="48">
        <v>0</v>
      </c>
      <c r="I16" s="48">
        <v>51756</v>
      </c>
      <c r="J16" s="48">
        <v>0</v>
      </c>
      <c r="K16" s="48">
        <v>3643830.62</v>
      </c>
      <c r="L16" s="49">
        <v>18381045.110000007</v>
      </c>
      <c r="M16" s="49">
        <v>0</v>
      </c>
      <c r="N16" s="49">
        <v>114597.73</v>
      </c>
      <c r="O16" s="50">
        <v>0</v>
      </c>
      <c r="P16" s="51">
        <v>0</v>
      </c>
      <c r="Q16" s="51"/>
      <c r="R16" s="49">
        <f t="shared" si="0"/>
        <v>3580988.89</v>
      </c>
      <c r="S16" s="52">
        <f t="shared" si="1"/>
        <v>0.19481965625838121</v>
      </c>
    </row>
    <row r="17" spans="1:19" x14ac:dyDescent="0.2">
      <c r="A17" s="45">
        <v>2006</v>
      </c>
      <c r="B17" s="46">
        <v>6002</v>
      </c>
      <c r="C17" s="47" t="s">
        <v>218</v>
      </c>
      <c r="D17" s="48">
        <v>0</v>
      </c>
      <c r="E17" s="48">
        <v>0</v>
      </c>
      <c r="F17" s="48">
        <v>0</v>
      </c>
      <c r="G17" s="48">
        <v>0</v>
      </c>
      <c r="H17" s="48">
        <v>227</v>
      </c>
      <c r="I17" s="48">
        <v>0</v>
      </c>
      <c r="J17" s="48">
        <v>0</v>
      </c>
      <c r="K17" s="48">
        <v>467542.17</v>
      </c>
      <c r="L17" s="49">
        <v>1422108.93</v>
      </c>
      <c r="M17" s="49">
        <v>0</v>
      </c>
      <c r="N17" s="49">
        <v>48.27</v>
      </c>
      <c r="O17" s="50">
        <v>467769.17</v>
      </c>
      <c r="P17" s="51">
        <v>0</v>
      </c>
      <c r="Q17" s="51"/>
      <c r="R17" s="49">
        <f t="shared" si="0"/>
        <v>0</v>
      </c>
      <c r="S17" s="52">
        <f t="shared" si="1"/>
        <v>0</v>
      </c>
    </row>
    <row r="18" spans="1:19" x14ac:dyDescent="0.2">
      <c r="A18" s="45">
        <v>2006</v>
      </c>
      <c r="B18" s="46">
        <v>6005</v>
      </c>
      <c r="C18" s="47" t="s">
        <v>41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23844.61</v>
      </c>
      <c r="K18" s="48">
        <v>564307.26</v>
      </c>
      <c r="L18" s="49">
        <v>1627567.74</v>
      </c>
      <c r="M18" s="49">
        <v>15000</v>
      </c>
      <c r="N18" s="49">
        <v>3328.65</v>
      </c>
      <c r="O18" s="50">
        <v>0</v>
      </c>
      <c r="P18" s="51">
        <v>0</v>
      </c>
      <c r="Q18" s="51"/>
      <c r="R18" s="49">
        <f t="shared" si="0"/>
        <v>599823.22</v>
      </c>
      <c r="S18" s="52">
        <f t="shared" si="1"/>
        <v>0.36853963448550531</v>
      </c>
    </row>
    <row r="19" spans="1:19" x14ac:dyDescent="0.2">
      <c r="A19" s="45">
        <v>2006</v>
      </c>
      <c r="B19" s="46">
        <v>6006</v>
      </c>
      <c r="C19" s="47" t="s">
        <v>42</v>
      </c>
      <c r="D19" s="48">
        <v>0</v>
      </c>
      <c r="E19" s="48">
        <v>0</v>
      </c>
      <c r="F19" s="48">
        <v>0</v>
      </c>
      <c r="G19" s="48">
        <v>32370.41</v>
      </c>
      <c r="H19" s="48">
        <v>0</v>
      </c>
      <c r="I19" s="48">
        <v>0</v>
      </c>
      <c r="J19" s="48">
        <v>0</v>
      </c>
      <c r="K19" s="48">
        <v>1073495.49</v>
      </c>
      <c r="L19" s="49">
        <v>3578966.2</v>
      </c>
      <c r="M19" s="49">
        <v>0</v>
      </c>
      <c r="N19" s="49">
        <v>8127.02</v>
      </c>
      <c r="O19" s="54">
        <v>539030</v>
      </c>
      <c r="P19" s="51">
        <v>53998.27</v>
      </c>
      <c r="Q19" s="51"/>
      <c r="R19" s="49">
        <f t="shared" si="0"/>
        <v>504710.60999999987</v>
      </c>
      <c r="S19" s="52">
        <f t="shared" si="1"/>
        <v>0.14102134018477175</v>
      </c>
    </row>
    <row r="20" spans="1:19" x14ac:dyDescent="0.2">
      <c r="A20" s="45">
        <v>2006</v>
      </c>
      <c r="B20" s="46">
        <v>7001</v>
      </c>
      <c r="C20" s="47" t="s">
        <v>43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1205356.8500000001</v>
      </c>
      <c r="L20" s="49">
        <v>5811379.6199999992</v>
      </c>
      <c r="M20" s="49">
        <v>0</v>
      </c>
      <c r="N20" s="49">
        <v>61540</v>
      </c>
      <c r="O20" s="50">
        <v>0</v>
      </c>
      <c r="P20" s="51">
        <v>0</v>
      </c>
      <c r="Q20" s="51"/>
      <c r="R20" s="49">
        <f t="shared" si="0"/>
        <v>1143816.8500000001</v>
      </c>
      <c r="S20" s="52">
        <f t="shared" si="1"/>
        <v>0.19682363307733805</v>
      </c>
    </row>
    <row r="21" spans="1:19" x14ac:dyDescent="0.2">
      <c r="A21" s="45">
        <v>2006</v>
      </c>
      <c r="B21" s="46">
        <v>7002</v>
      </c>
      <c r="C21" s="47" t="s">
        <v>44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950662.87</v>
      </c>
      <c r="L21" s="49">
        <v>1971064.88</v>
      </c>
      <c r="M21" s="49">
        <v>0</v>
      </c>
      <c r="N21" s="49">
        <v>1509.79</v>
      </c>
      <c r="O21" s="50">
        <v>0</v>
      </c>
      <c r="P21" s="51">
        <v>0</v>
      </c>
      <c r="Q21" s="51"/>
      <c r="R21" s="49">
        <f t="shared" si="0"/>
        <v>949153.08</v>
      </c>
      <c r="S21" s="52">
        <f t="shared" si="1"/>
        <v>0.4815432965352211</v>
      </c>
    </row>
    <row r="22" spans="1:19" x14ac:dyDescent="0.2">
      <c r="A22" s="45">
        <v>2006</v>
      </c>
      <c r="B22" s="46">
        <v>9001</v>
      </c>
      <c r="C22" s="47" t="s">
        <v>45</v>
      </c>
      <c r="D22" s="48">
        <v>0</v>
      </c>
      <c r="E22" s="48">
        <v>2257.29</v>
      </c>
      <c r="F22" s="48">
        <v>10000</v>
      </c>
      <c r="G22" s="48">
        <v>0</v>
      </c>
      <c r="H22" s="48">
        <v>0</v>
      </c>
      <c r="I22" s="48">
        <v>309110</v>
      </c>
      <c r="J22" s="48">
        <v>0</v>
      </c>
      <c r="K22" s="48">
        <v>1005536.32</v>
      </c>
      <c r="L22" s="49">
        <v>6777127.3900000006</v>
      </c>
      <c r="M22" s="49">
        <v>0</v>
      </c>
      <c r="N22" s="49">
        <v>3000</v>
      </c>
      <c r="O22" s="50">
        <v>0</v>
      </c>
      <c r="P22" s="51">
        <v>0</v>
      </c>
      <c r="Q22" s="51"/>
      <c r="R22" s="49">
        <f t="shared" si="0"/>
        <v>1321646.3199999998</v>
      </c>
      <c r="S22" s="52">
        <f t="shared" si="1"/>
        <v>0.19501571151667546</v>
      </c>
    </row>
    <row r="23" spans="1:19" x14ac:dyDescent="0.2">
      <c r="A23" s="45">
        <v>2006</v>
      </c>
      <c r="B23" s="46">
        <v>9002</v>
      </c>
      <c r="C23" s="47" t="s">
        <v>46</v>
      </c>
      <c r="D23" s="48">
        <v>0</v>
      </c>
      <c r="E23" s="48">
        <v>0</v>
      </c>
      <c r="F23" s="48">
        <v>3500</v>
      </c>
      <c r="G23" s="48">
        <v>0</v>
      </c>
      <c r="H23" s="48">
        <v>0</v>
      </c>
      <c r="I23" s="48">
        <v>0</v>
      </c>
      <c r="J23" s="48">
        <v>0</v>
      </c>
      <c r="K23" s="48">
        <v>508566.03</v>
      </c>
      <c r="L23" s="49">
        <v>2490657.44</v>
      </c>
      <c r="M23" s="49">
        <v>0</v>
      </c>
      <c r="N23" s="49">
        <v>0</v>
      </c>
      <c r="O23" s="50">
        <v>0</v>
      </c>
      <c r="P23" s="51">
        <v>0</v>
      </c>
      <c r="Q23" s="51"/>
      <c r="R23" s="49">
        <f t="shared" si="0"/>
        <v>512066.03</v>
      </c>
      <c r="S23" s="52">
        <f t="shared" si="1"/>
        <v>0.2055947244194288</v>
      </c>
    </row>
    <row r="24" spans="1:19" x14ac:dyDescent="0.2">
      <c r="A24" s="45">
        <v>2006</v>
      </c>
      <c r="B24" s="46">
        <v>10001</v>
      </c>
      <c r="C24" s="47" t="s">
        <v>47</v>
      </c>
      <c r="D24" s="48">
        <v>0</v>
      </c>
      <c r="E24" s="48">
        <v>0</v>
      </c>
      <c r="F24" s="48">
        <v>2500</v>
      </c>
      <c r="G24" s="48">
        <v>25829.68</v>
      </c>
      <c r="H24" s="48">
        <v>0</v>
      </c>
      <c r="I24" s="48">
        <v>197679.85</v>
      </c>
      <c r="J24" s="48">
        <v>0</v>
      </c>
      <c r="K24" s="48">
        <v>0</v>
      </c>
      <c r="L24" s="49">
        <v>1067285.33</v>
      </c>
      <c r="M24" s="49">
        <v>25661.97</v>
      </c>
      <c r="N24" s="49">
        <v>11108.25</v>
      </c>
      <c r="O24" s="50">
        <v>0</v>
      </c>
      <c r="P24" s="51">
        <v>0</v>
      </c>
      <c r="Q24" s="51"/>
      <c r="R24" s="49">
        <f t="shared" si="0"/>
        <v>240563.25</v>
      </c>
      <c r="S24" s="52">
        <f t="shared" si="1"/>
        <v>0.22539731713542804</v>
      </c>
    </row>
    <row r="25" spans="1:19" x14ac:dyDescent="0.2">
      <c r="A25" s="45">
        <v>2006</v>
      </c>
      <c r="B25" s="46">
        <v>10002</v>
      </c>
      <c r="C25" s="47" t="s">
        <v>48</v>
      </c>
      <c r="D25" s="48">
        <v>0</v>
      </c>
      <c r="E25" s="48">
        <v>0</v>
      </c>
      <c r="F25" s="48">
        <v>0</v>
      </c>
      <c r="G25" s="48">
        <v>250</v>
      </c>
      <c r="H25" s="48">
        <v>0</v>
      </c>
      <c r="I25" s="48">
        <v>0</v>
      </c>
      <c r="J25" s="48">
        <v>0</v>
      </c>
      <c r="K25" s="48">
        <v>14627.53</v>
      </c>
      <c r="L25" s="49">
        <v>824274.12</v>
      </c>
      <c r="M25" s="49">
        <v>0</v>
      </c>
      <c r="N25" s="49">
        <v>1200</v>
      </c>
      <c r="O25" s="50">
        <v>14877.53</v>
      </c>
      <c r="P25" s="51">
        <v>0</v>
      </c>
      <c r="Q25" s="51"/>
      <c r="R25" s="49">
        <f t="shared" si="0"/>
        <v>0</v>
      </c>
      <c r="S25" s="52">
        <f t="shared" si="1"/>
        <v>0</v>
      </c>
    </row>
    <row r="26" spans="1:19" x14ac:dyDescent="0.2">
      <c r="A26" s="45">
        <v>2006</v>
      </c>
      <c r="B26" s="46">
        <v>11001</v>
      </c>
      <c r="C26" s="47" t="s">
        <v>49</v>
      </c>
      <c r="D26" s="48">
        <v>0</v>
      </c>
      <c r="E26" s="48">
        <v>0</v>
      </c>
      <c r="F26" s="48">
        <v>4000</v>
      </c>
      <c r="G26" s="48">
        <v>0</v>
      </c>
      <c r="H26" s="48">
        <v>0</v>
      </c>
      <c r="I26" s="48">
        <v>0</v>
      </c>
      <c r="J26" s="48">
        <v>18867.259999999998</v>
      </c>
      <c r="K26" s="48">
        <v>186335.31</v>
      </c>
      <c r="L26" s="49">
        <v>3395565.63</v>
      </c>
      <c r="M26" s="49">
        <v>0</v>
      </c>
      <c r="N26" s="49">
        <v>100</v>
      </c>
      <c r="O26" s="50">
        <v>0</v>
      </c>
      <c r="P26" s="51">
        <v>0</v>
      </c>
      <c r="Q26" s="51"/>
      <c r="R26" s="49">
        <f t="shared" si="0"/>
        <v>209102.57</v>
      </c>
      <c r="S26" s="52">
        <f t="shared" si="1"/>
        <v>6.1581071545950362E-2</v>
      </c>
    </row>
    <row r="27" spans="1:19" x14ac:dyDescent="0.2">
      <c r="A27" s="45">
        <v>2006</v>
      </c>
      <c r="B27" s="46">
        <v>11002</v>
      </c>
      <c r="C27" s="47" t="s">
        <v>50</v>
      </c>
      <c r="D27" s="48">
        <v>9877.68</v>
      </c>
      <c r="E27" s="48">
        <v>0</v>
      </c>
      <c r="F27" s="48">
        <v>0</v>
      </c>
      <c r="G27" s="48">
        <v>0</v>
      </c>
      <c r="H27" s="48">
        <v>0</v>
      </c>
      <c r="I27" s="48">
        <v>539203.09</v>
      </c>
      <c r="J27" s="48">
        <v>0</v>
      </c>
      <c r="K27" s="48">
        <v>0</v>
      </c>
      <c r="L27" s="49">
        <v>790498.77</v>
      </c>
      <c r="M27" s="49">
        <v>7500</v>
      </c>
      <c r="N27" s="49">
        <v>36.82</v>
      </c>
      <c r="O27" s="50">
        <v>549080.77</v>
      </c>
      <c r="P27" s="51">
        <v>0</v>
      </c>
      <c r="Q27" s="51"/>
      <c r="R27" s="49">
        <f t="shared" si="0"/>
        <v>7463.1800000000512</v>
      </c>
      <c r="S27" s="52">
        <f t="shared" si="1"/>
        <v>9.4411026091793301E-3</v>
      </c>
    </row>
    <row r="28" spans="1:19" x14ac:dyDescent="0.2">
      <c r="A28" s="45">
        <v>2006</v>
      </c>
      <c r="B28" s="46">
        <v>11003</v>
      </c>
      <c r="C28" s="47" t="s">
        <v>51</v>
      </c>
      <c r="D28" s="48">
        <v>0</v>
      </c>
      <c r="E28" s="48">
        <v>0</v>
      </c>
      <c r="F28" s="48">
        <v>6000</v>
      </c>
      <c r="G28" s="48">
        <v>0</v>
      </c>
      <c r="H28" s="48">
        <v>0</v>
      </c>
      <c r="I28" s="48">
        <v>0</v>
      </c>
      <c r="J28" s="48">
        <v>17000</v>
      </c>
      <c r="K28" s="48">
        <v>791692.45</v>
      </c>
      <c r="L28" s="49">
        <v>2522129.11</v>
      </c>
      <c r="M28" s="49">
        <v>0</v>
      </c>
      <c r="N28" s="49">
        <v>0</v>
      </c>
      <c r="O28" s="50">
        <v>0</v>
      </c>
      <c r="P28" s="51">
        <v>0</v>
      </c>
      <c r="Q28" s="51"/>
      <c r="R28" s="49">
        <f t="shared" si="0"/>
        <v>814692.45</v>
      </c>
      <c r="S28" s="52">
        <f t="shared" si="1"/>
        <v>0.32301774194263988</v>
      </c>
    </row>
    <row r="29" spans="1:19" x14ac:dyDescent="0.2">
      <c r="A29" s="45">
        <v>2006</v>
      </c>
      <c r="B29" s="46">
        <v>11004</v>
      </c>
      <c r="C29" s="47" t="s">
        <v>52</v>
      </c>
      <c r="D29" s="48">
        <v>0</v>
      </c>
      <c r="E29" s="48">
        <v>0</v>
      </c>
      <c r="F29" s="48">
        <v>0</v>
      </c>
      <c r="G29" s="48">
        <v>76936.94</v>
      </c>
      <c r="H29" s="48">
        <v>7500</v>
      </c>
      <c r="I29" s="48">
        <v>0</v>
      </c>
      <c r="J29" s="48">
        <v>0</v>
      </c>
      <c r="K29" s="48">
        <v>816775.4</v>
      </c>
      <c r="L29" s="49">
        <v>5316573.82</v>
      </c>
      <c r="M29" s="49">
        <v>0</v>
      </c>
      <c r="N29" s="49">
        <v>0</v>
      </c>
      <c r="O29" s="50">
        <v>0</v>
      </c>
      <c r="P29" s="51">
        <v>0</v>
      </c>
      <c r="Q29" s="51"/>
      <c r="R29" s="49">
        <f t="shared" si="0"/>
        <v>901212.34000000008</v>
      </c>
      <c r="S29" s="52">
        <f t="shared" si="1"/>
        <v>0.16950998340506443</v>
      </c>
    </row>
    <row r="30" spans="1:19" x14ac:dyDescent="0.2">
      <c r="A30" s="45">
        <v>2006</v>
      </c>
      <c r="B30" s="46">
        <v>12002</v>
      </c>
      <c r="C30" s="47" t="s">
        <v>53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731031.23</v>
      </c>
      <c r="L30" s="49">
        <v>2369474.87</v>
      </c>
      <c r="M30" s="49">
        <v>0</v>
      </c>
      <c r="N30" s="49">
        <v>0</v>
      </c>
      <c r="O30" s="50">
        <v>0</v>
      </c>
      <c r="P30" s="51">
        <v>0</v>
      </c>
      <c r="Q30" s="51"/>
      <c r="R30" s="49">
        <f t="shared" si="0"/>
        <v>731031.23</v>
      </c>
      <c r="S30" s="52">
        <f t="shared" si="1"/>
        <v>0.30852035582044385</v>
      </c>
    </row>
    <row r="31" spans="1:19" x14ac:dyDescent="0.2">
      <c r="A31" s="45">
        <v>2006</v>
      </c>
      <c r="B31" s="46">
        <v>12003</v>
      </c>
      <c r="C31" s="47" t="s">
        <v>54</v>
      </c>
      <c r="D31" s="48">
        <v>0</v>
      </c>
      <c r="E31" s="48">
        <v>0</v>
      </c>
      <c r="F31" s="48">
        <v>0</v>
      </c>
      <c r="G31" s="48">
        <v>0</v>
      </c>
      <c r="H31" s="48">
        <v>204937</v>
      </c>
      <c r="I31" s="48">
        <v>0</v>
      </c>
      <c r="J31" s="48">
        <v>102400</v>
      </c>
      <c r="K31" s="48">
        <v>173492.73</v>
      </c>
      <c r="L31" s="49">
        <v>1433802.21</v>
      </c>
      <c r="M31" s="49">
        <v>5000</v>
      </c>
      <c r="N31" s="49">
        <v>0</v>
      </c>
      <c r="O31" s="50">
        <v>350000</v>
      </c>
      <c r="P31" s="51">
        <v>0</v>
      </c>
      <c r="Q31" s="51"/>
      <c r="R31" s="49">
        <f t="shared" si="0"/>
        <v>135829.72999999998</v>
      </c>
      <c r="S31" s="52">
        <f t="shared" si="1"/>
        <v>9.4733938232665987E-2</v>
      </c>
    </row>
    <row r="32" spans="1:19" x14ac:dyDescent="0.2">
      <c r="A32" s="45">
        <v>2006</v>
      </c>
      <c r="B32" s="46">
        <v>13001</v>
      </c>
      <c r="C32" s="47" t="s">
        <v>55</v>
      </c>
      <c r="D32" s="48">
        <v>0</v>
      </c>
      <c r="E32" s="48">
        <v>0</v>
      </c>
      <c r="F32" s="48">
        <v>5000</v>
      </c>
      <c r="G32" s="48">
        <v>0</v>
      </c>
      <c r="H32" s="48">
        <v>457843</v>
      </c>
      <c r="I32" s="48">
        <v>42637</v>
      </c>
      <c r="J32" s="48">
        <v>0</v>
      </c>
      <c r="K32" s="48">
        <v>609554.77</v>
      </c>
      <c r="L32" s="49">
        <v>6973880.770000007</v>
      </c>
      <c r="M32" s="49">
        <v>0</v>
      </c>
      <c r="N32" s="49">
        <v>0</v>
      </c>
      <c r="O32" s="50">
        <v>400000</v>
      </c>
      <c r="P32" s="51">
        <v>0</v>
      </c>
      <c r="Q32" s="51"/>
      <c r="R32" s="49">
        <f t="shared" si="0"/>
        <v>715034.77</v>
      </c>
      <c r="S32" s="52">
        <f t="shared" si="1"/>
        <v>0.10253039786339785</v>
      </c>
    </row>
    <row r="33" spans="1:19" x14ac:dyDescent="0.2">
      <c r="A33" s="45">
        <v>2006</v>
      </c>
      <c r="B33" s="46">
        <v>13002</v>
      </c>
      <c r="C33" s="47" t="s">
        <v>56</v>
      </c>
      <c r="D33" s="48">
        <v>0</v>
      </c>
      <c r="E33" s="48">
        <v>0</v>
      </c>
      <c r="F33" s="48">
        <v>2000</v>
      </c>
      <c r="G33" s="48">
        <v>23956.54</v>
      </c>
      <c r="H33" s="48">
        <v>0</v>
      </c>
      <c r="I33" s="48">
        <v>0</v>
      </c>
      <c r="J33" s="48">
        <v>0</v>
      </c>
      <c r="K33" s="48">
        <v>195057.91</v>
      </c>
      <c r="L33" s="49">
        <v>1240046.2</v>
      </c>
      <c r="M33" s="49">
        <v>0</v>
      </c>
      <c r="N33" s="49">
        <v>6867.09</v>
      </c>
      <c r="O33" s="50">
        <v>221014.45</v>
      </c>
      <c r="P33" s="51">
        <v>0</v>
      </c>
      <c r="Q33" s="51"/>
      <c r="R33" s="49">
        <f t="shared" si="0"/>
        <v>0</v>
      </c>
      <c r="S33" s="52">
        <f t="shared" si="1"/>
        <v>0</v>
      </c>
    </row>
    <row r="34" spans="1:19" x14ac:dyDescent="0.2">
      <c r="A34" s="45">
        <v>2006</v>
      </c>
      <c r="B34" s="46">
        <v>14001</v>
      </c>
      <c r="C34" s="47" t="s">
        <v>57</v>
      </c>
      <c r="D34" s="48">
        <v>0</v>
      </c>
      <c r="E34" s="48">
        <v>0</v>
      </c>
      <c r="F34" s="48">
        <v>0</v>
      </c>
      <c r="G34" s="48">
        <v>7979.62</v>
      </c>
      <c r="H34" s="48">
        <v>0</v>
      </c>
      <c r="I34" s="48">
        <v>0</v>
      </c>
      <c r="J34" s="48">
        <v>0</v>
      </c>
      <c r="K34" s="48">
        <v>201611.65</v>
      </c>
      <c r="L34" s="49">
        <v>1237378.8999999999</v>
      </c>
      <c r="M34" s="49">
        <v>0</v>
      </c>
      <c r="N34" s="49">
        <v>0</v>
      </c>
      <c r="O34" s="50">
        <v>0</v>
      </c>
      <c r="P34" s="51">
        <v>0</v>
      </c>
      <c r="Q34" s="51"/>
      <c r="R34" s="49">
        <f t="shared" ref="R34:R65" si="2">IF((D34+F34+G34+H34+I34+J34+K34+M34-N34-O34-P34)&lt;0,0,(D34+F34+G34+H34+I34+J34+K34+M34-N34-O34-Q34-P34))</f>
        <v>209591.27</v>
      </c>
      <c r="S34" s="52">
        <f t="shared" ref="S34:S65" si="3">R34/L34</f>
        <v>0.16938325843442134</v>
      </c>
    </row>
    <row r="35" spans="1:19" x14ac:dyDescent="0.2">
      <c r="A35" s="45">
        <v>2006</v>
      </c>
      <c r="B35" s="46">
        <v>14002</v>
      </c>
      <c r="C35" s="47" t="s">
        <v>58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225953.56</v>
      </c>
      <c r="L35" s="49">
        <v>928910.38</v>
      </c>
      <c r="M35" s="49">
        <v>0</v>
      </c>
      <c r="N35" s="49">
        <v>0</v>
      </c>
      <c r="O35" s="50">
        <v>0</v>
      </c>
      <c r="P35" s="51">
        <v>0</v>
      </c>
      <c r="Q35" s="51"/>
      <c r="R35" s="49">
        <f t="shared" si="2"/>
        <v>225953.56</v>
      </c>
      <c r="S35" s="52">
        <f t="shared" si="3"/>
        <v>0.24324581236781959</v>
      </c>
    </row>
    <row r="36" spans="1:19" x14ac:dyDescent="0.2">
      <c r="A36" s="45">
        <v>2006</v>
      </c>
      <c r="B36" s="46">
        <v>14003</v>
      </c>
      <c r="C36" s="47" t="s">
        <v>59</v>
      </c>
      <c r="D36" s="48">
        <v>0</v>
      </c>
      <c r="E36" s="48">
        <v>0</v>
      </c>
      <c r="F36" s="48">
        <v>0</v>
      </c>
      <c r="G36" s="48">
        <v>1000</v>
      </c>
      <c r="H36" s="48">
        <v>0</v>
      </c>
      <c r="I36" s="48">
        <v>0</v>
      </c>
      <c r="J36" s="48">
        <v>0</v>
      </c>
      <c r="K36" s="48">
        <v>193734.88</v>
      </c>
      <c r="L36" s="49">
        <v>767478.50999999931</v>
      </c>
      <c r="M36" s="49">
        <v>7000</v>
      </c>
      <c r="N36" s="49">
        <v>33352.42</v>
      </c>
      <c r="O36" s="50">
        <v>194734.88</v>
      </c>
      <c r="P36" s="51">
        <v>0</v>
      </c>
      <c r="Q36" s="51"/>
      <c r="R36" s="49">
        <f t="shared" si="2"/>
        <v>0</v>
      </c>
      <c r="S36" s="52">
        <f t="shared" si="3"/>
        <v>0</v>
      </c>
    </row>
    <row r="37" spans="1:19" x14ac:dyDescent="0.2">
      <c r="A37" s="45">
        <v>2006</v>
      </c>
      <c r="B37" s="46">
        <v>14004</v>
      </c>
      <c r="C37" s="47" t="s">
        <v>60</v>
      </c>
      <c r="D37" s="48">
        <v>0</v>
      </c>
      <c r="E37" s="48">
        <v>0</v>
      </c>
      <c r="F37" s="48">
        <v>32000</v>
      </c>
      <c r="G37" s="48">
        <v>0</v>
      </c>
      <c r="H37" s="48">
        <v>0</v>
      </c>
      <c r="I37" s="48">
        <v>0</v>
      </c>
      <c r="J37" s="48">
        <v>0</v>
      </c>
      <c r="K37" s="48">
        <v>3859133.93</v>
      </c>
      <c r="L37" s="49">
        <v>19631151.070000004</v>
      </c>
      <c r="M37" s="49">
        <v>0</v>
      </c>
      <c r="N37" s="49">
        <v>16800</v>
      </c>
      <c r="O37" s="50">
        <v>0</v>
      </c>
      <c r="P37" s="51">
        <v>0</v>
      </c>
      <c r="Q37" s="51"/>
      <c r="R37" s="49">
        <f t="shared" si="2"/>
        <v>3874333.93</v>
      </c>
      <c r="S37" s="52">
        <f t="shared" si="3"/>
        <v>0.19735643193743704</v>
      </c>
    </row>
    <row r="38" spans="1:19" x14ac:dyDescent="0.2">
      <c r="A38" s="45">
        <v>2006</v>
      </c>
      <c r="B38" s="46">
        <v>14005</v>
      </c>
      <c r="C38" s="47" t="s">
        <v>61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1200</v>
      </c>
      <c r="K38" s="48">
        <v>398745.46</v>
      </c>
      <c r="L38" s="49">
        <v>1065655.6399999999</v>
      </c>
      <c r="M38" s="49">
        <v>0</v>
      </c>
      <c r="N38" s="49">
        <v>0</v>
      </c>
      <c r="O38" s="50">
        <v>399945.46</v>
      </c>
      <c r="P38" s="51">
        <v>0</v>
      </c>
      <c r="Q38" s="51"/>
      <c r="R38" s="49">
        <f t="shared" si="2"/>
        <v>0</v>
      </c>
      <c r="S38" s="52">
        <f t="shared" si="3"/>
        <v>0</v>
      </c>
    </row>
    <row r="39" spans="1:19" x14ac:dyDescent="0.2">
      <c r="A39" s="45">
        <v>2006</v>
      </c>
      <c r="B39" s="46">
        <v>15001</v>
      </c>
      <c r="C39" s="47" t="s">
        <v>62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320217.01</v>
      </c>
      <c r="J39" s="48">
        <v>37607.82</v>
      </c>
      <c r="K39" s="48">
        <v>0</v>
      </c>
      <c r="L39" s="49">
        <v>1929030.04</v>
      </c>
      <c r="M39" s="49">
        <v>0</v>
      </c>
      <c r="N39" s="49">
        <v>0</v>
      </c>
      <c r="O39" s="50">
        <v>150000</v>
      </c>
      <c r="P39" s="51">
        <v>0</v>
      </c>
      <c r="Q39" s="51"/>
      <c r="R39" s="49">
        <f t="shared" si="2"/>
        <v>207824.83000000002</v>
      </c>
      <c r="S39" s="52">
        <f t="shared" si="3"/>
        <v>0.10773540364358453</v>
      </c>
    </row>
    <row r="40" spans="1:19" x14ac:dyDescent="0.2">
      <c r="A40" s="45">
        <v>2006</v>
      </c>
      <c r="B40" s="46">
        <v>15002</v>
      </c>
      <c r="C40" s="47" t="s">
        <v>63</v>
      </c>
      <c r="D40" s="48">
        <v>0</v>
      </c>
      <c r="E40" s="48">
        <v>0</v>
      </c>
      <c r="F40" s="48">
        <v>5000</v>
      </c>
      <c r="G40" s="48">
        <v>0</v>
      </c>
      <c r="H40" s="48">
        <v>0</v>
      </c>
      <c r="I40" s="48">
        <v>0</v>
      </c>
      <c r="J40" s="48">
        <v>0</v>
      </c>
      <c r="K40" s="48">
        <v>793663.06</v>
      </c>
      <c r="L40" s="49">
        <v>4758883.2300000004</v>
      </c>
      <c r="M40" s="49">
        <v>0</v>
      </c>
      <c r="N40" s="49">
        <v>8500</v>
      </c>
      <c r="O40" s="50">
        <v>0</v>
      </c>
      <c r="P40" s="51">
        <v>0</v>
      </c>
      <c r="Q40" s="51"/>
      <c r="R40" s="49">
        <f t="shared" si="2"/>
        <v>790163.06</v>
      </c>
      <c r="S40" s="52">
        <f t="shared" si="3"/>
        <v>0.16603959832819853</v>
      </c>
    </row>
    <row r="41" spans="1:19" x14ac:dyDescent="0.2">
      <c r="A41" s="45">
        <v>2006</v>
      </c>
      <c r="B41" s="46">
        <v>15003</v>
      </c>
      <c r="C41" s="47" t="s">
        <v>64</v>
      </c>
      <c r="D41" s="48">
        <v>0</v>
      </c>
      <c r="E41" s="48">
        <v>0</v>
      </c>
      <c r="F41" s="48">
        <v>5000</v>
      </c>
      <c r="G41" s="48">
        <v>0</v>
      </c>
      <c r="H41" s="48">
        <v>0</v>
      </c>
      <c r="I41" s="48">
        <v>0</v>
      </c>
      <c r="J41" s="48">
        <v>0</v>
      </c>
      <c r="K41" s="48">
        <v>63829.39</v>
      </c>
      <c r="L41" s="49">
        <v>2564655.62</v>
      </c>
      <c r="M41" s="49">
        <v>0</v>
      </c>
      <c r="N41" s="49">
        <v>0</v>
      </c>
      <c r="O41" s="50">
        <v>0</v>
      </c>
      <c r="P41" s="51">
        <v>0</v>
      </c>
      <c r="Q41" s="51"/>
      <c r="R41" s="49">
        <f t="shared" si="2"/>
        <v>68829.39</v>
      </c>
      <c r="S41" s="52">
        <f t="shared" si="3"/>
        <v>2.6837673433909227E-2</v>
      </c>
    </row>
    <row r="42" spans="1:19" x14ac:dyDescent="0.2">
      <c r="A42" s="45">
        <v>2006</v>
      </c>
      <c r="B42" s="46">
        <v>16001</v>
      </c>
      <c r="C42" s="47" t="s">
        <v>65</v>
      </c>
      <c r="D42" s="48">
        <v>0</v>
      </c>
      <c r="E42" s="48">
        <v>0</v>
      </c>
      <c r="F42" s="48">
        <v>0</v>
      </c>
      <c r="G42" s="48">
        <v>0</v>
      </c>
      <c r="H42" s="48">
        <v>548789.69999999995</v>
      </c>
      <c r="I42" s="48">
        <v>156603</v>
      </c>
      <c r="J42" s="48">
        <v>0</v>
      </c>
      <c r="K42" s="48">
        <v>0</v>
      </c>
      <c r="L42" s="49">
        <v>6953063.5999999996</v>
      </c>
      <c r="M42" s="49">
        <v>0</v>
      </c>
      <c r="N42" s="49">
        <v>0</v>
      </c>
      <c r="O42" s="50">
        <v>0</v>
      </c>
      <c r="P42" s="51">
        <v>0</v>
      </c>
      <c r="Q42" s="51"/>
      <c r="R42" s="49">
        <f t="shared" si="2"/>
        <v>705392.7</v>
      </c>
      <c r="S42" s="52">
        <f t="shared" si="3"/>
        <v>0.10145063249529315</v>
      </c>
    </row>
    <row r="43" spans="1:19" x14ac:dyDescent="0.2">
      <c r="A43" s="45">
        <v>2006</v>
      </c>
      <c r="B43" s="46">
        <v>16002</v>
      </c>
      <c r="C43" s="47" t="s">
        <v>66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226665.37</v>
      </c>
      <c r="L43" s="49">
        <v>370337.03</v>
      </c>
      <c r="M43" s="49">
        <v>0</v>
      </c>
      <c r="N43" s="49">
        <v>609.70000000000005</v>
      </c>
      <c r="O43" s="50">
        <v>0</v>
      </c>
      <c r="P43" s="51">
        <v>0</v>
      </c>
      <c r="Q43" s="51"/>
      <c r="R43" s="49">
        <f t="shared" si="2"/>
        <v>226055.66999999998</v>
      </c>
      <c r="S43" s="52">
        <f t="shared" si="3"/>
        <v>0.61040525707083615</v>
      </c>
    </row>
    <row r="44" spans="1:19" x14ac:dyDescent="0.2">
      <c r="A44" s="45">
        <v>2006</v>
      </c>
      <c r="B44" s="46">
        <v>17001</v>
      </c>
      <c r="C44" s="47" t="s">
        <v>67</v>
      </c>
      <c r="D44" s="48">
        <v>0</v>
      </c>
      <c r="E44" s="48">
        <v>0</v>
      </c>
      <c r="F44" s="48">
        <v>2000</v>
      </c>
      <c r="G44" s="48">
        <v>0</v>
      </c>
      <c r="H44" s="48">
        <v>0</v>
      </c>
      <c r="I44" s="48">
        <v>39000</v>
      </c>
      <c r="J44" s="48">
        <v>0</v>
      </c>
      <c r="K44" s="48">
        <v>570378.69999999995</v>
      </c>
      <c r="L44" s="49">
        <v>1274156.72</v>
      </c>
      <c r="M44" s="49">
        <v>0</v>
      </c>
      <c r="N44" s="49">
        <v>725.4</v>
      </c>
      <c r="O44" s="50">
        <v>235000</v>
      </c>
      <c r="P44" s="51">
        <v>0</v>
      </c>
      <c r="Q44" s="51"/>
      <c r="R44" s="49">
        <f t="shared" si="2"/>
        <v>375653.29999999993</v>
      </c>
      <c r="S44" s="52">
        <f t="shared" si="3"/>
        <v>0.29482503533788207</v>
      </c>
    </row>
    <row r="45" spans="1:19" x14ac:dyDescent="0.2">
      <c r="A45" s="45">
        <v>2006</v>
      </c>
      <c r="B45" s="46">
        <v>17002</v>
      </c>
      <c r="C45" s="47" t="s">
        <v>68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2853541.89</v>
      </c>
      <c r="L45" s="49">
        <v>13284191.820000015</v>
      </c>
      <c r="M45" s="49">
        <v>0</v>
      </c>
      <c r="N45" s="49">
        <v>0</v>
      </c>
      <c r="O45" s="50">
        <v>1650000</v>
      </c>
      <c r="P45" s="51">
        <v>0</v>
      </c>
      <c r="Q45" s="51"/>
      <c r="R45" s="49">
        <f t="shared" si="2"/>
        <v>1203541.8900000001</v>
      </c>
      <c r="S45" s="52">
        <f t="shared" si="3"/>
        <v>9.0599556699264727E-2</v>
      </c>
    </row>
    <row r="46" spans="1:19" x14ac:dyDescent="0.2">
      <c r="A46" s="45">
        <v>2006</v>
      </c>
      <c r="B46" s="46">
        <v>17003</v>
      </c>
      <c r="C46" s="47" t="s">
        <v>69</v>
      </c>
      <c r="D46" s="48">
        <v>0</v>
      </c>
      <c r="E46" s="48">
        <v>0</v>
      </c>
      <c r="F46" s="48">
        <v>3000</v>
      </c>
      <c r="G46" s="48">
        <v>13505.26</v>
      </c>
      <c r="H46" s="48">
        <v>0</v>
      </c>
      <c r="I46" s="48">
        <v>0</v>
      </c>
      <c r="J46" s="48">
        <v>0</v>
      </c>
      <c r="K46" s="48">
        <v>671101.73</v>
      </c>
      <c r="L46" s="49">
        <v>1641839.07</v>
      </c>
      <c r="M46" s="49">
        <v>0</v>
      </c>
      <c r="N46" s="49">
        <v>7625</v>
      </c>
      <c r="O46" s="50">
        <v>262500</v>
      </c>
      <c r="P46" s="51">
        <v>0</v>
      </c>
      <c r="Q46" s="51"/>
      <c r="R46" s="49">
        <f t="shared" si="2"/>
        <v>417481.99</v>
      </c>
      <c r="S46" s="52">
        <f t="shared" si="3"/>
        <v>0.25427704677535784</v>
      </c>
    </row>
    <row r="47" spans="1:19" x14ac:dyDescent="0.2">
      <c r="A47" s="45">
        <v>2006</v>
      </c>
      <c r="B47" s="46">
        <v>18002</v>
      </c>
      <c r="C47" s="47" t="s">
        <v>70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428365.31</v>
      </c>
      <c r="L47" s="49">
        <v>1016702.75</v>
      </c>
      <c r="M47" s="49">
        <v>0</v>
      </c>
      <c r="N47" s="49">
        <v>0</v>
      </c>
      <c r="O47" s="50">
        <v>0</v>
      </c>
      <c r="P47" s="51">
        <v>0</v>
      </c>
      <c r="Q47" s="51"/>
      <c r="R47" s="49">
        <f t="shared" si="2"/>
        <v>428365.31</v>
      </c>
      <c r="S47" s="52">
        <f t="shared" si="3"/>
        <v>0.42132797417927709</v>
      </c>
    </row>
    <row r="48" spans="1:19" x14ac:dyDescent="0.2">
      <c r="A48" s="45">
        <v>2006</v>
      </c>
      <c r="B48" s="46">
        <v>18003</v>
      </c>
      <c r="C48" s="47" t="s">
        <v>71</v>
      </c>
      <c r="D48" s="48">
        <v>0</v>
      </c>
      <c r="E48" s="48">
        <v>0</v>
      </c>
      <c r="F48" s="48">
        <v>0</v>
      </c>
      <c r="G48" s="48">
        <v>24756.01</v>
      </c>
      <c r="H48" s="48">
        <v>0</v>
      </c>
      <c r="I48" s="48">
        <v>150393.93</v>
      </c>
      <c r="J48" s="48">
        <v>0</v>
      </c>
      <c r="K48" s="48">
        <v>0</v>
      </c>
      <c r="L48" s="49">
        <v>1594340.38</v>
      </c>
      <c r="M48" s="49">
        <v>10000</v>
      </c>
      <c r="N48" s="49">
        <v>20</v>
      </c>
      <c r="O48" s="50">
        <v>0</v>
      </c>
      <c r="P48" s="51">
        <v>0</v>
      </c>
      <c r="Q48" s="51"/>
      <c r="R48" s="49">
        <f t="shared" si="2"/>
        <v>185129.94</v>
      </c>
      <c r="S48" s="52">
        <f t="shared" si="3"/>
        <v>0.11611694862799625</v>
      </c>
    </row>
    <row r="49" spans="1:19" x14ac:dyDescent="0.2">
      <c r="A49" s="45">
        <v>2006</v>
      </c>
      <c r="B49" s="46">
        <v>18004</v>
      </c>
      <c r="C49" s="47" t="s">
        <v>72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105146.5</v>
      </c>
      <c r="J49" s="48">
        <v>0</v>
      </c>
      <c r="K49" s="48">
        <v>215078.35</v>
      </c>
      <c r="L49" s="49">
        <v>2742641.14</v>
      </c>
      <c r="M49" s="49">
        <v>0</v>
      </c>
      <c r="N49" s="49">
        <v>0</v>
      </c>
      <c r="O49" s="50">
        <v>0</v>
      </c>
      <c r="P49" s="51">
        <v>0</v>
      </c>
      <c r="Q49" s="51"/>
      <c r="R49" s="49">
        <f t="shared" si="2"/>
        <v>320224.84999999998</v>
      </c>
      <c r="S49" s="52">
        <f t="shared" si="3"/>
        <v>0.1167578380305343</v>
      </c>
    </row>
    <row r="50" spans="1:19" x14ac:dyDescent="0.2">
      <c r="A50" s="45">
        <v>2006</v>
      </c>
      <c r="B50" s="46">
        <v>19004</v>
      </c>
      <c r="C50" s="47" t="s">
        <v>73</v>
      </c>
      <c r="D50" s="48">
        <v>0</v>
      </c>
      <c r="E50" s="48">
        <v>0</v>
      </c>
      <c r="F50" s="48">
        <v>0</v>
      </c>
      <c r="G50" s="48">
        <v>17707</v>
      </c>
      <c r="H50" s="48">
        <v>0</v>
      </c>
      <c r="I50" s="48">
        <v>219547</v>
      </c>
      <c r="J50" s="48">
        <v>0</v>
      </c>
      <c r="K50" s="48">
        <v>778104.05</v>
      </c>
      <c r="L50" s="49">
        <v>2951722.15</v>
      </c>
      <c r="M50" s="49">
        <v>0</v>
      </c>
      <c r="N50" s="49">
        <v>41060</v>
      </c>
      <c r="O50" s="50">
        <v>0</v>
      </c>
      <c r="P50" s="51">
        <v>0</v>
      </c>
      <c r="Q50" s="51"/>
      <c r="R50" s="49">
        <f t="shared" si="2"/>
        <v>974298.05</v>
      </c>
      <c r="S50" s="52">
        <f t="shared" si="3"/>
        <v>0.33007783269844693</v>
      </c>
    </row>
    <row r="51" spans="1:19" x14ac:dyDescent="0.2">
      <c r="A51" s="45">
        <v>2006</v>
      </c>
      <c r="B51" s="46">
        <v>20001</v>
      </c>
      <c r="C51" s="47" t="s">
        <v>74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127290.76</v>
      </c>
      <c r="L51" s="49">
        <v>4696520.83</v>
      </c>
      <c r="M51" s="49">
        <v>0</v>
      </c>
      <c r="N51" s="49">
        <v>0</v>
      </c>
      <c r="O51" s="50">
        <v>0</v>
      </c>
      <c r="P51" s="51">
        <v>0</v>
      </c>
      <c r="Q51" s="51"/>
      <c r="R51" s="49">
        <f t="shared" si="2"/>
        <v>127290.76</v>
      </c>
      <c r="S51" s="52">
        <f t="shared" si="3"/>
        <v>2.7103203543121512E-2</v>
      </c>
    </row>
    <row r="52" spans="1:19" x14ac:dyDescent="0.2">
      <c r="A52" s="45">
        <v>2006</v>
      </c>
      <c r="B52" s="46">
        <v>20002</v>
      </c>
      <c r="C52" s="47" t="s">
        <v>75</v>
      </c>
      <c r="D52" s="48">
        <v>0</v>
      </c>
      <c r="E52" s="48">
        <v>0</v>
      </c>
      <c r="F52" s="48">
        <v>6000</v>
      </c>
      <c r="G52" s="48">
        <v>2500</v>
      </c>
      <c r="H52" s="48">
        <v>0</v>
      </c>
      <c r="I52" s="48">
        <v>0</v>
      </c>
      <c r="J52" s="48">
        <v>0</v>
      </c>
      <c r="K52" s="48">
        <v>28741.39</v>
      </c>
      <c r="L52" s="49">
        <v>1142350.9099999999</v>
      </c>
      <c r="M52" s="49">
        <v>0</v>
      </c>
      <c r="N52" s="49">
        <v>0</v>
      </c>
      <c r="O52" s="50">
        <v>37241.39</v>
      </c>
      <c r="P52" s="51">
        <v>0</v>
      </c>
      <c r="Q52" s="51"/>
      <c r="R52" s="49">
        <f t="shared" si="2"/>
        <v>0</v>
      </c>
      <c r="S52" s="52">
        <f t="shared" si="3"/>
        <v>0</v>
      </c>
    </row>
    <row r="53" spans="1:19" x14ac:dyDescent="0.2">
      <c r="A53" s="45">
        <v>2006</v>
      </c>
      <c r="B53" s="46">
        <v>20003</v>
      </c>
      <c r="C53" s="47" t="s">
        <v>76</v>
      </c>
      <c r="D53" s="48">
        <v>0</v>
      </c>
      <c r="E53" s="48">
        <v>0</v>
      </c>
      <c r="F53" s="48">
        <v>5000</v>
      </c>
      <c r="G53" s="48">
        <v>0</v>
      </c>
      <c r="H53" s="48">
        <v>0</v>
      </c>
      <c r="I53" s="48">
        <v>0</v>
      </c>
      <c r="J53" s="48">
        <v>0</v>
      </c>
      <c r="K53" s="48">
        <v>154940.84</v>
      </c>
      <c r="L53" s="49">
        <v>2632125.17</v>
      </c>
      <c r="M53" s="49">
        <v>0</v>
      </c>
      <c r="N53" s="49">
        <v>10000</v>
      </c>
      <c r="O53" s="50">
        <v>150000</v>
      </c>
      <c r="P53" s="51">
        <v>0</v>
      </c>
      <c r="Q53" s="51"/>
      <c r="R53" s="49">
        <f t="shared" si="2"/>
        <v>0</v>
      </c>
      <c r="S53" s="52">
        <f t="shared" si="3"/>
        <v>0</v>
      </c>
    </row>
    <row r="54" spans="1:19" x14ac:dyDescent="0.2">
      <c r="A54" s="45">
        <v>2006</v>
      </c>
      <c r="B54" s="46">
        <v>21001</v>
      </c>
      <c r="C54" s="47" t="s">
        <v>77</v>
      </c>
      <c r="D54" s="48">
        <v>0</v>
      </c>
      <c r="E54" s="48">
        <v>0</v>
      </c>
      <c r="F54" s="48">
        <v>0</v>
      </c>
      <c r="G54" s="48">
        <v>17378.41</v>
      </c>
      <c r="H54" s="48">
        <v>0</v>
      </c>
      <c r="I54" s="48">
        <v>0</v>
      </c>
      <c r="J54" s="48">
        <v>2500</v>
      </c>
      <c r="K54" s="48">
        <v>251576.86</v>
      </c>
      <c r="L54" s="49">
        <v>1315839.17</v>
      </c>
      <c r="M54" s="49">
        <v>0</v>
      </c>
      <c r="N54" s="49">
        <v>0</v>
      </c>
      <c r="O54" s="50">
        <v>0</v>
      </c>
      <c r="P54" s="51">
        <v>0</v>
      </c>
      <c r="Q54" s="51"/>
      <c r="R54" s="49">
        <f t="shared" si="2"/>
        <v>271455.26999999996</v>
      </c>
      <c r="S54" s="52">
        <f t="shared" si="3"/>
        <v>0.20629821348151536</v>
      </c>
    </row>
    <row r="55" spans="1:19" x14ac:dyDescent="0.2">
      <c r="A55" s="45">
        <v>2006</v>
      </c>
      <c r="B55" s="46">
        <v>21002</v>
      </c>
      <c r="C55" s="47" t="s">
        <v>78</v>
      </c>
      <c r="D55" s="48">
        <v>0</v>
      </c>
      <c r="E55" s="48">
        <v>0</v>
      </c>
      <c r="F55" s="48">
        <v>0</v>
      </c>
      <c r="G55" s="48">
        <v>0</v>
      </c>
      <c r="H55" s="48">
        <v>81076.850000000006</v>
      </c>
      <c r="I55" s="48">
        <v>43761.72</v>
      </c>
      <c r="J55" s="48">
        <v>8173.53</v>
      </c>
      <c r="K55" s="48">
        <v>262126.07</v>
      </c>
      <c r="L55" s="49">
        <v>1162115.28</v>
      </c>
      <c r="M55" s="49">
        <v>0</v>
      </c>
      <c r="N55" s="49">
        <v>0</v>
      </c>
      <c r="O55" s="50">
        <v>0</v>
      </c>
      <c r="P55" s="51">
        <v>0</v>
      </c>
      <c r="Q55" s="51"/>
      <c r="R55" s="49">
        <f t="shared" si="2"/>
        <v>395138.17000000004</v>
      </c>
      <c r="S55" s="52">
        <f t="shared" si="3"/>
        <v>0.34001632781215996</v>
      </c>
    </row>
    <row r="56" spans="1:19" x14ac:dyDescent="0.2">
      <c r="A56" s="45">
        <v>2006</v>
      </c>
      <c r="B56" s="46">
        <v>22001</v>
      </c>
      <c r="C56" s="47" t="s">
        <v>79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123745</v>
      </c>
      <c r="J56" s="48">
        <v>0</v>
      </c>
      <c r="K56" s="48">
        <v>115218.64</v>
      </c>
      <c r="L56" s="49">
        <v>971939.2</v>
      </c>
      <c r="M56" s="49">
        <v>10000</v>
      </c>
      <c r="N56" s="49">
        <v>0</v>
      </c>
      <c r="O56" s="50">
        <v>238963.64</v>
      </c>
      <c r="P56" s="51">
        <v>0</v>
      </c>
      <c r="Q56" s="51"/>
      <c r="R56" s="49">
        <f t="shared" si="2"/>
        <v>10000</v>
      </c>
      <c r="S56" s="52">
        <f t="shared" si="3"/>
        <v>1.0288709417214575E-2</v>
      </c>
    </row>
    <row r="57" spans="1:19" x14ac:dyDescent="0.2">
      <c r="A57" s="45">
        <v>2006</v>
      </c>
      <c r="B57" s="46">
        <v>22005</v>
      </c>
      <c r="C57" s="47" t="s">
        <v>80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21340.06</v>
      </c>
      <c r="K57" s="48">
        <v>519691.84</v>
      </c>
      <c r="L57" s="49">
        <v>1052111.17</v>
      </c>
      <c r="M57" s="49">
        <v>0</v>
      </c>
      <c r="N57" s="49">
        <v>0</v>
      </c>
      <c r="O57" s="50">
        <v>225000</v>
      </c>
      <c r="P57" s="51">
        <v>0</v>
      </c>
      <c r="Q57" s="51"/>
      <c r="R57" s="49">
        <f t="shared" si="2"/>
        <v>316031.90000000002</v>
      </c>
      <c r="S57" s="52">
        <f t="shared" si="3"/>
        <v>0.30037880882872864</v>
      </c>
    </row>
    <row r="58" spans="1:19" x14ac:dyDescent="0.2">
      <c r="A58" s="45">
        <v>2006</v>
      </c>
      <c r="B58" s="46">
        <v>22006</v>
      </c>
      <c r="C58" s="47" t="s">
        <v>81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43205</v>
      </c>
      <c r="K58" s="48">
        <v>581360.17000000004</v>
      </c>
      <c r="L58" s="49">
        <v>2221081.7400000002</v>
      </c>
      <c r="M58" s="49">
        <v>0</v>
      </c>
      <c r="N58" s="49">
        <v>0</v>
      </c>
      <c r="O58" s="50">
        <v>0</v>
      </c>
      <c r="P58" s="51">
        <v>118187</v>
      </c>
      <c r="Q58" s="51"/>
      <c r="R58" s="49">
        <f t="shared" si="2"/>
        <v>506378.17000000004</v>
      </c>
      <c r="S58" s="52">
        <f t="shared" si="3"/>
        <v>0.22798718339830212</v>
      </c>
    </row>
    <row r="59" spans="1:19" x14ac:dyDescent="0.2">
      <c r="A59" s="45">
        <v>2006</v>
      </c>
      <c r="B59" s="46">
        <v>23001</v>
      </c>
      <c r="C59" s="47" t="s">
        <v>82</v>
      </c>
      <c r="D59" s="48">
        <v>0</v>
      </c>
      <c r="E59" s="48">
        <v>0</v>
      </c>
      <c r="F59" s="48">
        <v>2500</v>
      </c>
      <c r="G59" s="48">
        <v>0</v>
      </c>
      <c r="H59" s="48">
        <v>213798.49</v>
      </c>
      <c r="I59" s="48">
        <v>81237</v>
      </c>
      <c r="J59" s="48">
        <v>0</v>
      </c>
      <c r="K59" s="48">
        <v>243758.82</v>
      </c>
      <c r="L59" s="49">
        <v>1309206.0900000001</v>
      </c>
      <c r="M59" s="49">
        <v>0</v>
      </c>
      <c r="N59" s="49">
        <v>0</v>
      </c>
      <c r="O59" s="50">
        <v>425000</v>
      </c>
      <c r="P59" s="51">
        <v>0</v>
      </c>
      <c r="Q59" s="51"/>
      <c r="R59" s="49">
        <f t="shared" si="2"/>
        <v>116294.31000000006</v>
      </c>
      <c r="S59" s="52">
        <f t="shared" si="3"/>
        <v>8.8828115671230987E-2</v>
      </c>
    </row>
    <row r="60" spans="1:19" x14ac:dyDescent="0.2">
      <c r="A60" s="45">
        <v>2006</v>
      </c>
      <c r="B60" s="46">
        <v>23002</v>
      </c>
      <c r="C60" s="47" t="s">
        <v>83</v>
      </c>
      <c r="D60" s="48">
        <v>0</v>
      </c>
      <c r="E60" s="48">
        <v>0</v>
      </c>
      <c r="F60" s="48">
        <v>5000</v>
      </c>
      <c r="G60" s="48">
        <v>0</v>
      </c>
      <c r="H60" s="48">
        <v>0</v>
      </c>
      <c r="I60" s="48">
        <v>0</v>
      </c>
      <c r="J60" s="48">
        <v>0</v>
      </c>
      <c r="K60" s="48">
        <v>210.31</v>
      </c>
      <c r="L60" s="49">
        <v>5150614.2200000063</v>
      </c>
      <c r="M60" s="49">
        <v>0</v>
      </c>
      <c r="N60" s="49">
        <v>11412.36</v>
      </c>
      <c r="O60" s="50">
        <v>0</v>
      </c>
      <c r="P60" s="51">
        <v>0</v>
      </c>
      <c r="Q60" s="51"/>
      <c r="R60" s="49">
        <f t="shared" si="2"/>
        <v>0</v>
      </c>
      <c r="S60" s="52">
        <f t="shared" si="3"/>
        <v>0</v>
      </c>
    </row>
    <row r="61" spans="1:19" x14ac:dyDescent="0.2">
      <c r="A61" s="45">
        <v>2006</v>
      </c>
      <c r="B61" s="46">
        <v>23003</v>
      </c>
      <c r="C61" s="47" t="s">
        <v>84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-9129.4599999999991</v>
      </c>
      <c r="L61" s="49">
        <v>1322789.49</v>
      </c>
      <c r="M61" s="49">
        <v>0</v>
      </c>
      <c r="N61" s="49">
        <v>0</v>
      </c>
      <c r="O61" s="50">
        <v>0</v>
      </c>
      <c r="P61" s="51">
        <v>0</v>
      </c>
      <c r="Q61" s="51"/>
      <c r="R61" s="49">
        <f t="shared" si="2"/>
        <v>0</v>
      </c>
      <c r="S61" s="52">
        <f t="shared" si="3"/>
        <v>0</v>
      </c>
    </row>
    <row r="62" spans="1:19" x14ac:dyDescent="0.2">
      <c r="A62" s="45">
        <v>2006</v>
      </c>
      <c r="B62" s="46">
        <v>24003</v>
      </c>
      <c r="C62" s="47" t="s">
        <v>85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679590.94</v>
      </c>
      <c r="K62" s="48">
        <v>493522.95</v>
      </c>
      <c r="L62" s="49">
        <v>2034367.82</v>
      </c>
      <c r="M62" s="49">
        <v>10000</v>
      </c>
      <c r="N62" s="49">
        <v>0</v>
      </c>
      <c r="O62" s="50">
        <v>0</v>
      </c>
      <c r="P62" s="51">
        <v>109930</v>
      </c>
      <c r="Q62" s="51"/>
      <c r="R62" s="49">
        <f t="shared" si="2"/>
        <v>1073183.8899999999</v>
      </c>
      <c r="S62" s="52">
        <f t="shared" si="3"/>
        <v>0.52752696904141938</v>
      </c>
    </row>
    <row r="63" spans="1:19" x14ac:dyDescent="0.2">
      <c r="A63" s="45">
        <v>2006</v>
      </c>
      <c r="B63" s="46">
        <v>25001</v>
      </c>
      <c r="C63" s="47" t="s">
        <v>86</v>
      </c>
      <c r="D63" s="48">
        <v>0</v>
      </c>
      <c r="E63" s="48">
        <v>0</v>
      </c>
      <c r="F63" s="48">
        <v>6300</v>
      </c>
      <c r="G63" s="48">
        <v>0</v>
      </c>
      <c r="H63" s="48">
        <v>0</v>
      </c>
      <c r="I63" s="48">
        <v>0</v>
      </c>
      <c r="J63" s="48">
        <v>0</v>
      </c>
      <c r="K63" s="48">
        <v>692266.92</v>
      </c>
      <c r="L63" s="49">
        <v>902833.03</v>
      </c>
      <c r="M63" s="49">
        <v>11000</v>
      </c>
      <c r="N63" s="49">
        <v>1835.28</v>
      </c>
      <c r="O63" s="50">
        <v>698566.92</v>
      </c>
      <c r="P63" s="51">
        <v>0</v>
      </c>
      <c r="Q63" s="51"/>
      <c r="R63" s="49">
        <f t="shared" si="2"/>
        <v>9164.7199999999721</v>
      </c>
      <c r="S63" s="52">
        <f t="shared" si="3"/>
        <v>1.0151068575769731E-2</v>
      </c>
    </row>
    <row r="64" spans="1:19" x14ac:dyDescent="0.2">
      <c r="A64" s="45">
        <v>2006</v>
      </c>
      <c r="B64" s="46">
        <v>25003</v>
      </c>
      <c r="C64" s="47" t="s">
        <v>87</v>
      </c>
      <c r="D64" s="48">
        <v>0</v>
      </c>
      <c r="E64" s="48">
        <v>0</v>
      </c>
      <c r="F64" s="48">
        <v>0</v>
      </c>
      <c r="G64" s="48">
        <v>0</v>
      </c>
      <c r="H64" s="48">
        <v>341904.23</v>
      </c>
      <c r="I64" s="48">
        <v>0</v>
      </c>
      <c r="J64" s="48">
        <v>7000</v>
      </c>
      <c r="K64" s="48">
        <v>-154135.88</v>
      </c>
      <c r="L64" s="49">
        <v>1412787.43</v>
      </c>
      <c r="M64" s="49">
        <v>0</v>
      </c>
      <c r="N64" s="49">
        <v>0</v>
      </c>
      <c r="O64" s="50">
        <v>194768.35</v>
      </c>
      <c r="P64" s="51">
        <v>0</v>
      </c>
      <c r="Q64" s="51"/>
      <c r="R64" s="49">
        <f t="shared" si="2"/>
        <v>0</v>
      </c>
      <c r="S64" s="52">
        <f t="shared" si="3"/>
        <v>0</v>
      </c>
    </row>
    <row r="65" spans="1:19" x14ac:dyDescent="0.2">
      <c r="A65" s="45">
        <v>2006</v>
      </c>
      <c r="B65" s="46">
        <v>25004</v>
      </c>
      <c r="C65" s="47" t="s">
        <v>88</v>
      </c>
      <c r="D65" s="48">
        <v>0</v>
      </c>
      <c r="E65" s="48">
        <v>0</v>
      </c>
      <c r="F65" s="48">
        <v>3000</v>
      </c>
      <c r="G65" s="48">
        <v>51491.519999999997</v>
      </c>
      <c r="H65" s="48">
        <v>404306.45</v>
      </c>
      <c r="I65" s="48">
        <v>303520</v>
      </c>
      <c r="J65" s="48">
        <v>59841.96</v>
      </c>
      <c r="K65" s="48">
        <v>0</v>
      </c>
      <c r="L65" s="49">
        <v>4966217.07</v>
      </c>
      <c r="M65" s="49">
        <v>0</v>
      </c>
      <c r="N65" s="49">
        <v>78650.399999999994</v>
      </c>
      <c r="O65" s="50">
        <v>0</v>
      </c>
      <c r="P65" s="51">
        <v>0</v>
      </c>
      <c r="Q65" s="51"/>
      <c r="R65" s="49">
        <f t="shared" si="2"/>
        <v>743509.52999999991</v>
      </c>
      <c r="S65" s="52">
        <f t="shared" si="3"/>
        <v>0.14971345785334347</v>
      </c>
    </row>
    <row r="66" spans="1:19" x14ac:dyDescent="0.2">
      <c r="A66" s="45">
        <v>2006</v>
      </c>
      <c r="B66" s="46">
        <v>26002</v>
      </c>
      <c r="C66" s="47" t="s">
        <v>89</v>
      </c>
      <c r="D66" s="48">
        <v>0</v>
      </c>
      <c r="E66" s="48">
        <v>0</v>
      </c>
      <c r="F66" s="48">
        <v>4000</v>
      </c>
      <c r="G66" s="48">
        <v>0</v>
      </c>
      <c r="H66" s="48">
        <v>0</v>
      </c>
      <c r="I66" s="48">
        <v>251500.67</v>
      </c>
      <c r="J66" s="48">
        <v>24597.69</v>
      </c>
      <c r="K66" s="48">
        <v>0</v>
      </c>
      <c r="L66" s="49">
        <v>1532472.1</v>
      </c>
      <c r="M66" s="49">
        <v>0</v>
      </c>
      <c r="N66" s="49">
        <v>0</v>
      </c>
      <c r="O66" s="50">
        <v>125000</v>
      </c>
      <c r="P66" s="51">
        <v>0</v>
      </c>
      <c r="Q66" s="51"/>
      <c r="R66" s="49">
        <f t="shared" ref="R66:R97" si="4">IF((D66+F66+G66+H66+I66+J66+K66+M66-N66-O66-P66)&lt;0,0,(D66+F66+G66+H66+I66+J66+K66+M66-N66-O66-Q66-P66))</f>
        <v>155098.35999999999</v>
      </c>
      <c r="S66" s="52">
        <f t="shared" ref="S66:S97" si="5">R66/L66</f>
        <v>0.10120795021325346</v>
      </c>
    </row>
    <row r="67" spans="1:19" x14ac:dyDescent="0.2">
      <c r="A67" s="45">
        <v>2006</v>
      </c>
      <c r="B67" s="46">
        <v>26004</v>
      </c>
      <c r="C67" s="47" t="s">
        <v>90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14503.15</v>
      </c>
      <c r="K67" s="48">
        <v>1271064.46</v>
      </c>
      <c r="L67" s="49">
        <v>2318163.81</v>
      </c>
      <c r="M67" s="49">
        <v>7500</v>
      </c>
      <c r="N67" s="49">
        <v>0</v>
      </c>
      <c r="O67" s="50">
        <v>0</v>
      </c>
      <c r="P67" s="51">
        <v>0</v>
      </c>
      <c r="Q67" s="51"/>
      <c r="R67" s="49">
        <f t="shared" si="4"/>
        <v>1293067.6099999999</v>
      </c>
      <c r="S67" s="52">
        <f t="shared" si="5"/>
        <v>0.55779820408808811</v>
      </c>
    </row>
    <row r="68" spans="1:19" x14ac:dyDescent="0.2">
      <c r="A68" s="45">
        <v>2006</v>
      </c>
      <c r="B68" s="46">
        <v>26005</v>
      </c>
      <c r="C68" s="47" t="s">
        <v>91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17970.61</v>
      </c>
      <c r="K68" s="48">
        <v>89142.63</v>
      </c>
      <c r="L68" s="49">
        <v>1528696.41</v>
      </c>
      <c r="M68" s="49">
        <v>0</v>
      </c>
      <c r="N68" s="49">
        <v>336.59</v>
      </c>
      <c r="O68" s="50">
        <v>0</v>
      </c>
      <c r="P68" s="51">
        <v>0</v>
      </c>
      <c r="Q68" s="51"/>
      <c r="R68" s="49">
        <f t="shared" si="4"/>
        <v>106776.65000000001</v>
      </c>
      <c r="S68" s="52">
        <f t="shared" si="5"/>
        <v>6.9848172142956771E-2</v>
      </c>
    </row>
    <row r="69" spans="1:19" x14ac:dyDescent="0.2">
      <c r="A69" s="45">
        <v>2006</v>
      </c>
      <c r="B69" s="46">
        <v>27001</v>
      </c>
      <c r="C69" s="47" t="s">
        <v>92</v>
      </c>
      <c r="D69" s="48">
        <v>0</v>
      </c>
      <c r="E69" s="48">
        <v>0</v>
      </c>
      <c r="F69" s="48">
        <v>0</v>
      </c>
      <c r="G69" s="48">
        <v>0</v>
      </c>
      <c r="H69" s="48">
        <v>122523</v>
      </c>
      <c r="I69" s="48">
        <v>278637</v>
      </c>
      <c r="J69" s="48">
        <v>212.03</v>
      </c>
      <c r="K69" s="48">
        <v>563047.48</v>
      </c>
      <c r="L69" s="49">
        <v>1878689.04</v>
      </c>
      <c r="M69" s="49">
        <v>0</v>
      </c>
      <c r="N69" s="49">
        <v>7003.5</v>
      </c>
      <c r="O69" s="50">
        <v>0</v>
      </c>
      <c r="P69" s="51">
        <v>0</v>
      </c>
      <c r="Q69" s="51"/>
      <c r="R69" s="49">
        <f t="shared" si="4"/>
        <v>957416.01</v>
      </c>
      <c r="S69" s="52">
        <f t="shared" si="5"/>
        <v>0.5096192023348366</v>
      </c>
    </row>
    <row r="70" spans="1:19" x14ac:dyDescent="0.2">
      <c r="A70" s="45">
        <v>2006</v>
      </c>
      <c r="B70" s="46">
        <v>27002</v>
      </c>
      <c r="C70" s="47" t="s">
        <v>93</v>
      </c>
      <c r="D70" s="48">
        <v>0</v>
      </c>
      <c r="E70" s="48">
        <v>0</v>
      </c>
      <c r="F70" s="48">
        <v>0</v>
      </c>
      <c r="G70" s="48">
        <v>1500</v>
      </c>
      <c r="H70" s="48">
        <v>100000</v>
      </c>
      <c r="I70" s="48">
        <v>0</v>
      </c>
      <c r="J70" s="48">
        <v>0</v>
      </c>
      <c r="K70" s="48">
        <v>22959.61</v>
      </c>
      <c r="L70" s="49">
        <v>695789.62</v>
      </c>
      <c r="M70" s="49">
        <v>10000</v>
      </c>
      <c r="N70" s="49">
        <v>0</v>
      </c>
      <c r="O70" s="50">
        <v>124459.61</v>
      </c>
      <c r="P70" s="51">
        <v>0</v>
      </c>
      <c r="Q70" s="51"/>
      <c r="R70" s="49">
        <f t="shared" si="4"/>
        <v>9999.9999999999854</v>
      </c>
      <c r="S70" s="52">
        <f t="shared" si="5"/>
        <v>1.4372160366519962E-2</v>
      </c>
    </row>
    <row r="71" spans="1:19" x14ac:dyDescent="0.2">
      <c r="A71" s="45">
        <v>2006</v>
      </c>
      <c r="B71" s="46">
        <v>28001</v>
      </c>
      <c r="C71" s="47" t="s">
        <v>94</v>
      </c>
      <c r="D71" s="48">
        <v>0</v>
      </c>
      <c r="E71" s="48">
        <v>0</v>
      </c>
      <c r="F71" s="48">
        <v>0</v>
      </c>
      <c r="G71" s="48">
        <v>8000.94</v>
      </c>
      <c r="H71" s="48">
        <v>0</v>
      </c>
      <c r="I71" s="48">
        <v>0</v>
      </c>
      <c r="J71" s="48">
        <v>0</v>
      </c>
      <c r="K71" s="48">
        <v>494870.46</v>
      </c>
      <c r="L71" s="49">
        <v>1658007.92</v>
      </c>
      <c r="M71" s="49">
        <v>0</v>
      </c>
      <c r="N71" s="49">
        <v>577.47</v>
      </c>
      <c r="O71" s="50">
        <v>0</v>
      </c>
      <c r="P71" s="51">
        <v>0</v>
      </c>
      <c r="Q71" s="51"/>
      <c r="R71" s="49">
        <f t="shared" si="4"/>
        <v>502293.93000000005</v>
      </c>
      <c r="S71" s="52">
        <f t="shared" si="5"/>
        <v>0.30295025973096684</v>
      </c>
    </row>
    <row r="72" spans="1:19" x14ac:dyDescent="0.2">
      <c r="A72" s="45">
        <v>2006</v>
      </c>
      <c r="B72" s="46">
        <v>28002</v>
      </c>
      <c r="C72" s="47" t="s">
        <v>95</v>
      </c>
      <c r="D72" s="48">
        <v>0</v>
      </c>
      <c r="E72" s="48">
        <v>0</v>
      </c>
      <c r="F72" s="48">
        <v>0</v>
      </c>
      <c r="G72" s="48">
        <v>38680.11</v>
      </c>
      <c r="H72" s="48">
        <v>0</v>
      </c>
      <c r="I72" s="48">
        <v>161613</v>
      </c>
      <c r="J72" s="48">
        <v>0</v>
      </c>
      <c r="K72" s="48">
        <v>399769.7</v>
      </c>
      <c r="L72" s="49">
        <v>1773965.76</v>
      </c>
      <c r="M72" s="49">
        <v>14000</v>
      </c>
      <c r="N72" s="49">
        <v>549.67999999999995</v>
      </c>
      <c r="O72" s="50">
        <v>237500</v>
      </c>
      <c r="P72" s="51">
        <v>0</v>
      </c>
      <c r="Q72" s="51"/>
      <c r="R72" s="49">
        <f t="shared" si="4"/>
        <v>376013.13</v>
      </c>
      <c r="S72" s="52">
        <f t="shared" si="5"/>
        <v>0.21196188702086335</v>
      </c>
    </row>
    <row r="73" spans="1:19" x14ac:dyDescent="0.2">
      <c r="A73" s="45">
        <v>2006</v>
      </c>
      <c r="B73" s="46">
        <v>28003</v>
      </c>
      <c r="C73" s="47" t="s">
        <v>96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369876</v>
      </c>
      <c r="J73" s="48">
        <v>0</v>
      </c>
      <c r="K73" s="48">
        <v>409020.65</v>
      </c>
      <c r="L73" s="49">
        <v>3211618.24</v>
      </c>
      <c r="M73" s="49">
        <v>0</v>
      </c>
      <c r="N73" s="49">
        <v>0</v>
      </c>
      <c r="O73" s="50">
        <v>0</v>
      </c>
      <c r="P73" s="51">
        <v>0</v>
      </c>
      <c r="Q73" s="51"/>
      <c r="R73" s="49">
        <f t="shared" si="4"/>
        <v>778896.65</v>
      </c>
      <c r="S73" s="52">
        <f t="shared" si="5"/>
        <v>0.24252466880995169</v>
      </c>
    </row>
    <row r="74" spans="1:19" x14ac:dyDescent="0.2">
      <c r="A74" s="45">
        <v>2006</v>
      </c>
      <c r="B74" s="46">
        <v>29002</v>
      </c>
      <c r="C74" s="47" t="s">
        <v>97</v>
      </c>
      <c r="D74" s="48">
        <v>0</v>
      </c>
      <c r="E74" s="48">
        <v>0</v>
      </c>
      <c r="F74" s="48">
        <v>0</v>
      </c>
      <c r="G74" s="48">
        <v>0</v>
      </c>
      <c r="H74" s="48">
        <v>48883.45</v>
      </c>
      <c r="I74" s="48">
        <v>50910</v>
      </c>
      <c r="J74" s="48">
        <v>0</v>
      </c>
      <c r="K74" s="48">
        <v>0</v>
      </c>
      <c r="L74" s="49">
        <v>247404.28</v>
      </c>
      <c r="M74" s="49">
        <v>0</v>
      </c>
      <c r="N74" s="49">
        <v>205</v>
      </c>
      <c r="O74" s="50">
        <v>99793.45</v>
      </c>
      <c r="P74" s="51">
        <v>0</v>
      </c>
      <c r="Q74" s="51"/>
      <c r="R74" s="49">
        <f t="shared" si="4"/>
        <v>0</v>
      </c>
      <c r="S74" s="52">
        <f t="shared" si="5"/>
        <v>0</v>
      </c>
    </row>
    <row r="75" spans="1:19" x14ac:dyDescent="0.2">
      <c r="A75" s="45">
        <v>2006</v>
      </c>
      <c r="B75" s="46">
        <v>29003</v>
      </c>
      <c r="C75" s="47" t="s">
        <v>98</v>
      </c>
      <c r="D75" s="48">
        <v>0</v>
      </c>
      <c r="E75" s="48">
        <v>0</v>
      </c>
      <c r="F75" s="48">
        <v>0</v>
      </c>
      <c r="G75" s="48">
        <v>16330.84</v>
      </c>
      <c r="H75" s="48">
        <v>0</v>
      </c>
      <c r="I75" s="48">
        <v>104668</v>
      </c>
      <c r="J75" s="48">
        <v>0</v>
      </c>
      <c r="K75" s="48">
        <v>1197248.78</v>
      </c>
      <c r="L75" s="49">
        <v>2763982.81</v>
      </c>
      <c r="M75" s="49">
        <v>0</v>
      </c>
      <c r="N75" s="49">
        <v>3291.61</v>
      </c>
      <c r="O75" s="54">
        <v>275454.67</v>
      </c>
      <c r="P75" s="51">
        <v>126476</v>
      </c>
      <c r="Q75" s="51">
        <v>77229</v>
      </c>
      <c r="R75" s="49">
        <f t="shared" si="4"/>
        <v>835796.34000000008</v>
      </c>
      <c r="S75" s="52">
        <f t="shared" si="5"/>
        <v>0.30238840016519497</v>
      </c>
    </row>
    <row r="76" spans="1:19" x14ac:dyDescent="0.2">
      <c r="A76" s="45">
        <v>2006</v>
      </c>
      <c r="B76" s="46">
        <v>30001</v>
      </c>
      <c r="C76" s="47" t="s">
        <v>99</v>
      </c>
      <c r="D76" s="48">
        <v>0</v>
      </c>
      <c r="E76" s="48">
        <v>0</v>
      </c>
      <c r="F76" s="48">
        <v>0</v>
      </c>
      <c r="G76" s="48">
        <v>0</v>
      </c>
      <c r="H76" s="48">
        <v>272716.90000000002</v>
      </c>
      <c r="I76" s="48">
        <v>83257</v>
      </c>
      <c r="J76" s="48">
        <v>25589</v>
      </c>
      <c r="K76" s="48">
        <v>0</v>
      </c>
      <c r="L76" s="49">
        <v>2027051.39</v>
      </c>
      <c r="M76" s="49">
        <v>0</v>
      </c>
      <c r="N76" s="49">
        <v>7000</v>
      </c>
      <c r="O76" s="50">
        <v>0</v>
      </c>
      <c r="P76" s="51">
        <v>0</v>
      </c>
      <c r="Q76" s="51"/>
      <c r="R76" s="49">
        <f t="shared" si="4"/>
        <v>374562.9</v>
      </c>
      <c r="S76" s="52">
        <f t="shared" si="5"/>
        <v>0.18478214309110341</v>
      </c>
    </row>
    <row r="77" spans="1:19" x14ac:dyDescent="0.2">
      <c r="A77" s="45">
        <v>2006</v>
      </c>
      <c r="B77" s="46">
        <v>30002</v>
      </c>
      <c r="C77" s="47" t="s">
        <v>100</v>
      </c>
      <c r="D77" s="48">
        <v>0</v>
      </c>
      <c r="E77" s="48">
        <v>0</v>
      </c>
      <c r="F77" s="48">
        <v>5000</v>
      </c>
      <c r="G77" s="48">
        <v>0</v>
      </c>
      <c r="H77" s="48">
        <v>0</v>
      </c>
      <c r="I77" s="48">
        <v>78331</v>
      </c>
      <c r="J77" s="48">
        <v>0</v>
      </c>
      <c r="K77" s="48">
        <v>330938.23999999999</v>
      </c>
      <c r="L77" s="49">
        <v>1382781.2</v>
      </c>
      <c r="M77" s="49">
        <v>8000</v>
      </c>
      <c r="N77" s="49">
        <v>2027.16</v>
      </c>
      <c r="O77" s="50">
        <v>0</v>
      </c>
      <c r="P77" s="51">
        <v>0</v>
      </c>
      <c r="Q77" s="51"/>
      <c r="R77" s="49">
        <f t="shared" si="4"/>
        <v>420242.08</v>
      </c>
      <c r="S77" s="52">
        <f t="shared" si="5"/>
        <v>0.30391075609069607</v>
      </c>
    </row>
    <row r="78" spans="1:19" x14ac:dyDescent="0.2">
      <c r="A78" s="45">
        <v>2006</v>
      </c>
      <c r="B78" s="46">
        <v>31001</v>
      </c>
      <c r="C78" s="47" t="s">
        <v>101</v>
      </c>
      <c r="D78" s="48">
        <v>0</v>
      </c>
      <c r="E78" s="48">
        <v>0</v>
      </c>
      <c r="F78" s="48">
        <v>0</v>
      </c>
      <c r="G78" s="48">
        <v>3000</v>
      </c>
      <c r="H78" s="48">
        <v>0</v>
      </c>
      <c r="I78" s="48">
        <v>0</v>
      </c>
      <c r="J78" s="48">
        <v>100</v>
      </c>
      <c r="K78" s="48">
        <v>1275883.8899999999</v>
      </c>
      <c r="L78" s="49">
        <v>1871529.94</v>
      </c>
      <c r="M78" s="49">
        <v>3000</v>
      </c>
      <c r="N78" s="49">
        <v>0</v>
      </c>
      <c r="O78" s="50">
        <v>0</v>
      </c>
      <c r="P78" s="51">
        <v>0</v>
      </c>
      <c r="Q78" s="51">
        <v>142731</v>
      </c>
      <c r="R78" s="49">
        <f t="shared" si="4"/>
        <v>1139252.8899999999</v>
      </c>
      <c r="S78" s="52">
        <f t="shared" si="5"/>
        <v>0.60872811364161239</v>
      </c>
    </row>
    <row r="79" spans="1:19" x14ac:dyDescent="0.2">
      <c r="A79" s="45">
        <v>2006</v>
      </c>
      <c r="B79" s="46">
        <v>32001</v>
      </c>
      <c r="C79" s="47" t="s">
        <v>102</v>
      </c>
      <c r="D79" s="48">
        <v>0</v>
      </c>
      <c r="E79" s="48">
        <v>16567.32</v>
      </c>
      <c r="F79" s="48">
        <v>7500</v>
      </c>
      <c r="G79" s="48">
        <v>22267.75</v>
      </c>
      <c r="H79" s="48">
        <v>0</v>
      </c>
      <c r="I79" s="48">
        <v>0</v>
      </c>
      <c r="J79" s="48">
        <v>0</v>
      </c>
      <c r="K79" s="48">
        <v>88830.44</v>
      </c>
      <c r="L79" s="49">
        <v>695977.62</v>
      </c>
      <c r="M79" s="49">
        <v>10985</v>
      </c>
      <c r="N79" s="49">
        <v>258.74</v>
      </c>
      <c r="O79" s="50">
        <v>90000</v>
      </c>
      <c r="P79" s="51">
        <v>0</v>
      </c>
      <c r="Q79" s="51"/>
      <c r="R79" s="49">
        <f t="shared" si="4"/>
        <v>39324.449999999997</v>
      </c>
      <c r="S79" s="52">
        <f t="shared" si="5"/>
        <v>5.6502463398176508E-2</v>
      </c>
    </row>
    <row r="80" spans="1:19" x14ac:dyDescent="0.2">
      <c r="A80" s="45">
        <v>2006</v>
      </c>
      <c r="B80" s="46">
        <v>32002</v>
      </c>
      <c r="C80" s="47" t="s">
        <v>103</v>
      </c>
      <c r="D80" s="48">
        <v>0</v>
      </c>
      <c r="E80" s="48">
        <v>53436.65</v>
      </c>
      <c r="F80" s="48">
        <v>0</v>
      </c>
      <c r="G80" s="48">
        <v>13430.49</v>
      </c>
      <c r="H80" s="48">
        <v>1635584.54</v>
      </c>
      <c r="I80" s="48">
        <v>115048</v>
      </c>
      <c r="J80" s="48">
        <v>0</v>
      </c>
      <c r="K80" s="48">
        <v>0</v>
      </c>
      <c r="L80" s="49">
        <v>13519470.439999998</v>
      </c>
      <c r="M80" s="49">
        <v>0</v>
      </c>
      <c r="N80" s="49">
        <v>27075.61</v>
      </c>
      <c r="O80" s="50">
        <v>0</v>
      </c>
      <c r="P80" s="51">
        <v>0</v>
      </c>
      <c r="Q80" s="51"/>
      <c r="R80" s="49">
        <f t="shared" si="4"/>
        <v>1736987.42</v>
      </c>
      <c r="S80" s="52">
        <f t="shared" si="5"/>
        <v>0.12848043329129097</v>
      </c>
    </row>
    <row r="81" spans="1:21" x14ac:dyDescent="0.2">
      <c r="A81" s="45">
        <v>2006</v>
      </c>
      <c r="B81" s="46">
        <v>33001</v>
      </c>
      <c r="C81" s="47" t="s">
        <v>104</v>
      </c>
      <c r="D81" s="48">
        <v>0</v>
      </c>
      <c r="E81" s="48">
        <v>0</v>
      </c>
      <c r="F81" s="48">
        <v>4500</v>
      </c>
      <c r="G81" s="48">
        <v>0</v>
      </c>
      <c r="H81" s="48">
        <v>333852</v>
      </c>
      <c r="I81" s="48">
        <v>0</v>
      </c>
      <c r="J81" s="48">
        <v>13578.7</v>
      </c>
      <c r="K81" s="48">
        <v>317848.23</v>
      </c>
      <c r="L81" s="49">
        <v>2525836.1800000002</v>
      </c>
      <c r="M81" s="49">
        <v>30000</v>
      </c>
      <c r="N81" s="49">
        <v>0</v>
      </c>
      <c r="O81" s="50">
        <v>669778.93000000005</v>
      </c>
      <c r="P81" s="51">
        <v>0</v>
      </c>
      <c r="Q81" s="51"/>
      <c r="R81" s="49">
        <f t="shared" si="4"/>
        <v>29999.999999999884</v>
      </c>
      <c r="S81" s="52">
        <f t="shared" si="5"/>
        <v>1.1877254842394363E-2</v>
      </c>
    </row>
    <row r="82" spans="1:21" x14ac:dyDescent="0.2">
      <c r="A82" s="45">
        <v>2006</v>
      </c>
      <c r="B82" s="46">
        <v>33002</v>
      </c>
      <c r="C82" s="47" t="s">
        <v>105</v>
      </c>
      <c r="D82" s="48">
        <v>0</v>
      </c>
      <c r="E82" s="48">
        <v>0</v>
      </c>
      <c r="F82" s="48">
        <v>5000</v>
      </c>
      <c r="G82" s="48">
        <v>0</v>
      </c>
      <c r="H82" s="48">
        <v>0</v>
      </c>
      <c r="I82" s="48">
        <v>0</v>
      </c>
      <c r="J82" s="48">
        <v>41569.019999999997</v>
      </c>
      <c r="K82" s="48">
        <v>1122352.83</v>
      </c>
      <c r="L82" s="49">
        <v>1968879.05</v>
      </c>
      <c r="M82" s="49">
        <v>2000</v>
      </c>
      <c r="N82" s="49">
        <v>0</v>
      </c>
      <c r="O82" s="50">
        <v>840000</v>
      </c>
      <c r="P82" s="51">
        <v>0</v>
      </c>
      <c r="Q82" s="51"/>
      <c r="R82" s="49">
        <f t="shared" si="4"/>
        <v>330921.85000000009</v>
      </c>
      <c r="S82" s="52">
        <f t="shared" si="5"/>
        <v>0.16807627162267794</v>
      </c>
    </row>
    <row r="83" spans="1:21" x14ac:dyDescent="0.2">
      <c r="A83" s="45">
        <v>2006</v>
      </c>
      <c r="B83" s="46">
        <v>33003</v>
      </c>
      <c r="C83" s="47" t="s">
        <v>106</v>
      </c>
      <c r="D83" s="48">
        <v>0</v>
      </c>
      <c r="E83" s="48">
        <v>0</v>
      </c>
      <c r="F83" s="48">
        <v>5000</v>
      </c>
      <c r="G83" s="48">
        <v>0</v>
      </c>
      <c r="H83" s="48">
        <v>0</v>
      </c>
      <c r="I83" s="48">
        <v>0</v>
      </c>
      <c r="J83" s="48">
        <v>19906.12</v>
      </c>
      <c r="K83" s="48">
        <v>965286.43240000005</v>
      </c>
      <c r="L83" s="49">
        <v>3433581.07</v>
      </c>
      <c r="M83" s="49">
        <v>0</v>
      </c>
      <c r="N83" s="49">
        <v>7580.37</v>
      </c>
      <c r="O83" s="50">
        <v>0</v>
      </c>
      <c r="P83" s="51">
        <v>0</v>
      </c>
      <c r="Q83" s="51"/>
      <c r="R83" s="49">
        <f t="shared" si="4"/>
        <v>982612.18240000005</v>
      </c>
      <c r="S83" s="52">
        <f t="shared" si="5"/>
        <v>0.28617707354729799</v>
      </c>
    </row>
    <row r="84" spans="1:21" x14ac:dyDescent="0.2">
      <c r="A84" s="45">
        <v>2006</v>
      </c>
      <c r="B84" s="46">
        <v>33005</v>
      </c>
      <c r="C84" s="47" t="s">
        <v>107</v>
      </c>
      <c r="D84" s="48">
        <v>0</v>
      </c>
      <c r="E84" s="48">
        <v>0</v>
      </c>
      <c r="F84" s="48">
        <v>2000</v>
      </c>
      <c r="G84" s="48">
        <v>0</v>
      </c>
      <c r="H84" s="48">
        <v>0</v>
      </c>
      <c r="I84" s="48">
        <v>0</v>
      </c>
      <c r="J84" s="48">
        <v>0</v>
      </c>
      <c r="K84" s="48">
        <v>486707.321</v>
      </c>
      <c r="L84" s="49">
        <v>1755937.5</v>
      </c>
      <c r="M84" s="49">
        <v>0</v>
      </c>
      <c r="N84" s="49">
        <v>60</v>
      </c>
      <c r="O84" s="50">
        <v>425000</v>
      </c>
      <c r="P84" s="51">
        <v>0</v>
      </c>
      <c r="Q84" s="51"/>
      <c r="R84" s="49">
        <f t="shared" si="4"/>
        <v>63647.320999999996</v>
      </c>
      <c r="S84" s="52">
        <f t="shared" si="5"/>
        <v>3.6246917102687307E-2</v>
      </c>
    </row>
    <row r="85" spans="1:21" x14ac:dyDescent="0.2">
      <c r="A85" s="45">
        <v>2006</v>
      </c>
      <c r="B85" s="46">
        <v>34001</v>
      </c>
      <c r="C85" s="47" t="s">
        <v>108</v>
      </c>
      <c r="D85" s="48">
        <v>0</v>
      </c>
      <c r="E85" s="48">
        <v>0</v>
      </c>
      <c r="F85" s="48">
        <v>0</v>
      </c>
      <c r="G85" s="48">
        <v>2593.73</v>
      </c>
      <c r="H85" s="48">
        <v>0</v>
      </c>
      <c r="I85" s="48">
        <v>0</v>
      </c>
      <c r="J85" s="48">
        <v>2349.8200000000002</v>
      </c>
      <c r="K85" s="48">
        <v>394573.68</v>
      </c>
      <c r="L85" s="49">
        <v>1526342.93</v>
      </c>
      <c r="M85" s="49">
        <v>16722.689999999999</v>
      </c>
      <c r="N85" s="49">
        <v>0</v>
      </c>
      <c r="O85" s="50">
        <v>375000</v>
      </c>
      <c r="P85" s="51">
        <v>0</v>
      </c>
      <c r="Q85" s="51"/>
      <c r="R85" s="49">
        <f t="shared" si="4"/>
        <v>41239.919999999984</v>
      </c>
      <c r="S85" s="52">
        <f t="shared" si="5"/>
        <v>2.7018777490586593E-2</v>
      </c>
    </row>
    <row r="86" spans="1:21" x14ac:dyDescent="0.2">
      <c r="A86" s="45">
        <v>2006</v>
      </c>
      <c r="B86" s="46">
        <v>35001</v>
      </c>
      <c r="C86" s="47" t="s">
        <v>109</v>
      </c>
      <c r="D86" s="48">
        <v>0</v>
      </c>
      <c r="E86" s="48">
        <v>121047.32</v>
      </c>
      <c r="F86" s="48">
        <v>1500</v>
      </c>
      <c r="G86" s="48">
        <v>0</v>
      </c>
      <c r="H86" s="48">
        <v>0</v>
      </c>
      <c r="I86" s="48">
        <v>0</v>
      </c>
      <c r="J86" s="48">
        <v>0</v>
      </c>
      <c r="K86" s="48">
        <v>245684.86</v>
      </c>
      <c r="L86" s="49">
        <v>2799130.46</v>
      </c>
      <c r="M86" s="49">
        <v>0</v>
      </c>
      <c r="N86" s="49">
        <v>0</v>
      </c>
      <c r="O86" s="50">
        <v>0</v>
      </c>
      <c r="P86" s="51">
        <v>0</v>
      </c>
      <c r="Q86" s="51"/>
      <c r="R86" s="49">
        <f t="shared" si="4"/>
        <v>247184.86</v>
      </c>
      <c r="S86" s="52">
        <f t="shared" si="5"/>
        <v>8.8307731108752965E-2</v>
      </c>
    </row>
    <row r="87" spans="1:21" x14ac:dyDescent="0.2">
      <c r="A87" s="45">
        <v>2006</v>
      </c>
      <c r="B87" s="46">
        <v>36002</v>
      </c>
      <c r="C87" s="47" t="s">
        <v>110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193797.62</v>
      </c>
      <c r="L87" s="49">
        <v>2116667.58</v>
      </c>
      <c r="M87" s="49">
        <v>10000</v>
      </c>
      <c r="N87" s="49">
        <v>0</v>
      </c>
      <c r="O87" s="54">
        <v>232392.74299999999</v>
      </c>
      <c r="P87" s="51">
        <v>0</v>
      </c>
      <c r="Q87" s="51"/>
      <c r="R87" s="49">
        <f t="shared" si="4"/>
        <v>0</v>
      </c>
      <c r="S87" s="52">
        <f t="shared" si="5"/>
        <v>0</v>
      </c>
    </row>
    <row r="88" spans="1:21" x14ac:dyDescent="0.2">
      <c r="A88" s="45">
        <v>2006</v>
      </c>
      <c r="B88" s="46">
        <v>37003</v>
      </c>
      <c r="C88" s="47" t="s">
        <v>111</v>
      </c>
      <c r="D88" s="48">
        <v>0</v>
      </c>
      <c r="E88" s="48">
        <v>0</v>
      </c>
      <c r="F88" s="48">
        <v>2000</v>
      </c>
      <c r="G88" s="48">
        <v>0</v>
      </c>
      <c r="H88" s="48">
        <v>0</v>
      </c>
      <c r="I88" s="48">
        <v>0</v>
      </c>
      <c r="J88" s="48">
        <v>0</v>
      </c>
      <c r="K88" s="48">
        <v>777800.9</v>
      </c>
      <c r="L88" s="49">
        <v>1264590.31</v>
      </c>
      <c r="M88" s="49">
        <v>0</v>
      </c>
      <c r="N88" s="49">
        <v>9524.0400000000009</v>
      </c>
      <c r="O88" s="50">
        <v>445500</v>
      </c>
      <c r="P88" s="51">
        <v>0</v>
      </c>
      <c r="Q88" s="51"/>
      <c r="R88" s="49">
        <f t="shared" si="4"/>
        <v>324776.86</v>
      </c>
      <c r="S88" s="52">
        <f t="shared" si="5"/>
        <v>0.25682377718045302</v>
      </c>
      <c r="U88" s="55"/>
    </row>
    <row r="89" spans="1:21" x14ac:dyDescent="0.2">
      <c r="A89" s="45">
        <v>2006</v>
      </c>
      <c r="B89" s="46">
        <v>38001</v>
      </c>
      <c r="C89" s="47" t="s">
        <v>112</v>
      </c>
      <c r="D89" s="48">
        <v>0</v>
      </c>
      <c r="E89" s="48">
        <v>0</v>
      </c>
      <c r="F89" s="48">
        <v>0</v>
      </c>
      <c r="G89" s="48">
        <v>32853</v>
      </c>
      <c r="H89" s="48">
        <v>0</v>
      </c>
      <c r="I89" s="48">
        <v>0</v>
      </c>
      <c r="J89" s="48">
        <v>0</v>
      </c>
      <c r="K89" s="48">
        <v>734001.5</v>
      </c>
      <c r="L89" s="49">
        <v>1909743.79</v>
      </c>
      <c r="M89" s="49">
        <v>0</v>
      </c>
      <c r="N89" s="49">
        <v>280</v>
      </c>
      <c r="O89" s="50">
        <v>565000</v>
      </c>
      <c r="P89" s="51">
        <v>0</v>
      </c>
      <c r="Q89" s="51"/>
      <c r="R89" s="49">
        <f t="shared" si="4"/>
        <v>201574.5</v>
      </c>
      <c r="S89" s="52">
        <f t="shared" si="5"/>
        <v>0.10555054612849402</v>
      </c>
    </row>
    <row r="90" spans="1:21" x14ac:dyDescent="0.2">
      <c r="A90" s="45">
        <v>2006</v>
      </c>
      <c r="B90" s="46">
        <v>38002</v>
      </c>
      <c r="C90" s="47" t="s">
        <v>113</v>
      </c>
      <c r="D90" s="48">
        <v>0</v>
      </c>
      <c r="E90" s="48">
        <v>0</v>
      </c>
      <c r="F90" s="48">
        <v>2500</v>
      </c>
      <c r="G90" s="48">
        <v>6700.47</v>
      </c>
      <c r="H90" s="48">
        <v>200000</v>
      </c>
      <c r="I90" s="48">
        <v>55453</v>
      </c>
      <c r="J90" s="48">
        <v>0</v>
      </c>
      <c r="K90" s="48">
        <v>439636.71</v>
      </c>
      <c r="L90" s="49">
        <v>1738318.24</v>
      </c>
      <c r="M90" s="49">
        <v>6500</v>
      </c>
      <c r="N90" s="49">
        <v>0</v>
      </c>
      <c r="O90" s="50">
        <v>700000</v>
      </c>
      <c r="P90" s="51">
        <v>0</v>
      </c>
      <c r="Q90" s="51"/>
      <c r="R90" s="49">
        <f t="shared" si="4"/>
        <v>10790.179999999935</v>
      </c>
      <c r="S90" s="52">
        <f t="shared" si="5"/>
        <v>6.2072523613397367E-3</v>
      </c>
    </row>
    <row r="91" spans="1:21" x14ac:dyDescent="0.2">
      <c r="A91" s="45">
        <v>2006</v>
      </c>
      <c r="B91" s="46">
        <v>38003</v>
      </c>
      <c r="C91" s="47" t="s">
        <v>114</v>
      </c>
      <c r="D91" s="48">
        <v>0</v>
      </c>
      <c r="E91" s="48">
        <v>0</v>
      </c>
      <c r="F91" s="48">
        <v>0</v>
      </c>
      <c r="G91" s="48">
        <v>15200</v>
      </c>
      <c r="H91" s="48">
        <v>0</v>
      </c>
      <c r="I91" s="48">
        <v>0</v>
      </c>
      <c r="J91" s="48">
        <v>0</v>
      </c>
      <c r="K91" s="48">
        <v>648818.63</v>
      </c>
      <c r="L91" s="49">
        <v>1520453.6</v>
      </c>
      <c r="M91" s="49">
        <v>0</v>
      </c>
      <c r="N91" s="49">
        <v>0</v>
      </c>
      <c r="O91" s="50">
        <v>664018.63</v>
      </c>
      <c r="P91" s="51">
        <v>0</v>
      </c>
      <c r="Q91" s="51"/>
      <c r="R91" s="49">
        <f t="shared" si="4"/>
        <v>0</v>
      </c>
      <c r="S91" s="52">
        <f t="shared" si="5"/>
        <v>0</v>
      </c>
    </row>
    <row r="92" spans="1:21" x14ac:dyDescent="0.2">
      <c r="A92" s="45">
        <v>2006</v>
      </c>
      <c r="B92" s="46">
        <v>39001</v>
      </c>
      <c r="C92" s="47" t="s">
        <v>115</v>
      </c>
      <c r="D92" s="48">
        <v>0</v>
      </c>
      <c r="E92" s="48">
        <v>0</v>
      </c>
      <c r="F92" s="48">
        <v>2000</v>
      </c>
      <c r="G92" s="48">
        <v>0</v>
      </c>
      <c r="H92" s="48">
        <v>100000</v>
      </c>
      <c r="I92" s="48">
        <v>0</v>
      </c>
      <c r="J92" s="48">
        <v>0</v>
      </c>
      <c r="K92" s="48">
        <v>578668.82999999996</v>
      </c>
      <c r="L92" s="49">
        <v>2117101.8199999998</v>
      </c>
      <c r="M92" s="49">
        <v>2000</v>
      </c>
      <c r="N92" s="49">
        <v>3500</v>
      </c>
      <c r="O92" s="50">
        <v>0</v>
      </c>
      <c r="P92" s="51">
        <v>0</v>
      </c>
      <c r="Q92" s="51"/>
      <c r="R92" s="49">
        <f t="shared" si="4"/>
        <v>679168.83</v>
      </c>
      <c r="S92" s="52">
        <f t="shared" si="5"/>
        <v>0.32080121210230694</v>
      </c>
    </row>
    <row r="93" spans="1:21" x14ac:dyDescent="0.2">
      <c r="A93" s="45">
        <v>2006</v>
      </c>
      <c r="B93" s="46">
        <v>39002</v>
      </c>
      <c r="C93" s="47" t="s">
        <v>116</v>
      </c>
      <c r="D93" s="48">
        <v>0</v>
      </c>
      <c r="E93" s="48">
        <v>0</v>
      </c>
      <c r="F93" s="48">
        <v>0</v>
      </c>
      <c r="G93" s="48">
        <v>0</v>
      </c>
      <c r="H93" s="48">
        <v>845573</v>
      </c>
      <c r="I93" s="48">
        <v>0</v>
      </c>
      <c r="J93" s="48">
        <v>69250.23</v>
      </c>
      <c r="K93" s="48">
        <v>658902.79</v>
      </c>
      <c r="L93" s="49">
        <v>5748720.8099999996</v>
      </c>
      <c r="M93" s="49">
        <v>0</v>
      </c>
      <c r="N93" s="49">
        <v>18476.03</v>
      </c>
      <c r="O93" s="50">
        <v>0</v>
      </c>
      <c r="P93" s="51">
        <v>0</v>
      </c>
      <c r="Q93" s="51">
        <v>6071</v>
      </c>
      <c r="R93" s="49">
        <f t="shared" si="4"/>
        <v>1549178.99</v>
      </c>
      <c r="S93" s="52">
        <f t="shared" si="5"/>
        <v>0.26948238420366077</v>
      </c>
    </row>
    <row r="94" spans="1:21" x14ac:dyDescent="0.2">
      <c r="A94" s="45">
        <v>2006</v>
      </c>
      <c r="B94" s="46">
        <v>39004</v>
      </c>
      <c r="C94" s="47" t="s">
        <v>117</v>
      </c>
      <c r="D94" s="48">
        <v>0</v>
      </c>
      <c r="E94" s="48">
        <v>0</v>
      </c>
      <c r="F94" s="48">
        <v>0</v>
      </c>
      <c r="G94" s="48">
        <v>0</v>
      </c>
      <c r="H94" s="48">
        <v>185669.86</v>
      </c>
      <c r="I94" s="48">
        <v>0</v>
      </c>
      <c r="J94" s="48">
        <v>0</v>
      </c>
      <c r="K94" s="48">
        <v>0</v>
      </c>
      <c r="L94" s="49">
        <v>910377.81</v>
      </c>
      <c r="M94" s="49">
        <v>0</v>
      </c>
      <c r="N94" s="49">
        <v>850</v>
      </c>
      <c r="O94" s="50">
        <v>185669.86</v>
      </c>
      <c r="P94" s="51">
        <v>0</v>
      </c>
      <c r="Q94" s="51"/>
      <c r="R94" s="49">
        <f t="shared" si="4"/>
        <v>0</v>
      </c>
      <c r="S94" s="52">
        <f t="shared" si="5"/>
        <v>0</v>
      </c>
    </row>
    <row r="95" spans="1:21" x14ac:dyDescent="0.2">
      <c r="A95" s="45">
        <v>2006</v>
      </c>
      <c r="B95" s="46">
        <v>39005</v>
      </c>
      <c r="C95" s="47" t="s">
        <v>118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620493.19999999995</v>
      </c>
      <c r="L95" s="49">
        <v>1052464.8999999999</v>
      </c>
      <c r="M95" s="49">
        <v>0</v>
      </c>
      <c r="N95" s="49">
        <v>0</v>
      </c>
      <c r="O95" s="50">
        <v>620493.19999999995</v>
      </c>
      <c r="P95" s="51">
        <v>0</v>
      </c>
      <c r="Q95" s="51"/>
      <c r="R95" s="49">
        <f t="shared" si="4"/>
        <v>0</v>
      </c>
      <c r="S95" s="52">
        <f t="shared" si="5"/>
        <v>0</v>
      </c>
    </row>
    <row r="96" spans="1:21" x14ac:dyDescent="0.2">
      <c r="A96" s="45">
        <v>2006</v>
      </c>
      <c r="B96" s="46">
        <v>40001</v>
      </c>
      <c r="C96" s="47" t="s">
        <v>119</v>
      </c>
      <c r="D96" s="48">
        <v>0</v>
      </c>
      <c r="E96" s="48">
        <v>0</v>
      </c>
      <c r="F96" s="48">
        <v>4000</v>
      </c>
      <c r="G96" s="48">
        <v>0</v>
      </c>
      <c r="H96" s="48">
        <v>654941</v>
      </c>
      <c r="I96" s="48">
        <v>0</v>
      </c>
      <c r="J96" s="48">
        <v>0</v>
      </c>
      <c r="K96" s="48">
        <v>3501809.01</v>
      </c>
      <c r="L96" s="49">
        <v>6130416.9700000053</v>
      </c>
      <c r="M96" s="49">
        <v>0</v>
      </c>
      <c r="N96" s="49">
        <v>25895.13</v>
      </c>
      <c r="O96" s="50">
        <v>3726000</v>
      </c>
      <c r="P96" s="51">
        <v>0</v>
      </c>
      <c r="Q96" s="51"/>
      <c r="R96" s="49">
        <f t="shared" si="4"/>
        <v>408854.87999999989</v>
      </c>
      <c r="S96" s="52">
        <f t="shared" si="5"/>
        <v>6.6692833782886957E-2</v>
      </c>
    </row>
    <row r="97" spans="1:19" x14ac:dyDescent="0.2">
      <c r="A97" s="45">
        <v>2006</v>
      </c>
      <c r="B97" s="46">
        <v>40002</v>
      </c>
      <c r="C97" s="47" t="s">
        <v>120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2989727.4</v>
      </c>
      <c r="L97" s="49">
        <v>9652938.5999999978</v>
      </c>
      <c r="M97" s="49">
        <v>0</v>
      </c>
      <c r="N97" s="49">
        <v>0</v>
      </c>
      <c r="O97" s="50">
        <v>0</v>
      </c>
      <c r="P97" s="51">
        <v>0</v>
      </c>
      <c r="Q97" s="51">
        <v>1150000</v>
      </c>
      <c r="R97" s="49">
        <f t="shared" si="4"/>
        <v>1839727.4</v>
      </c>
      <c r="S97" s="52">
        <f t="shared" si="5"/>
        <v>0.19058728913908146</v>
      </c>
    </row>
    <row r="98" spans="1:19" x14ac:dyDescent="0.2">
      <c r="A98" s="45">
        <v>2006</v>
      </c>
      <c r="B98" s="46">
        <v>41001</v>
      </c>
      <c r="C98" s="47" t="s">
        <v>121</v>
      </c>
      <c r="D98" s="48">
        <v>0</v>
      </c>
      <c r="E98" s="48">
        <v>0</v>
      </c>
      <c r="F98" s="48">
        <v>0</v>
      </c>
      <c r="G98" s="48">
        <v>2500</v>
      </c>
      <c r="H98" s="48">
        <v>0</v>
      </c>
      <c r="I98" s="48">
        <v>0</v>
      </c>
      <c r="J98" s="48">
        <v>0</v>
      </c>
      <c r="K98" s="48">
        <v>760393.58</v>
      </c>
      <c r="L98" s="49">
        <v>4622595.7300000004</v>
      </c>
      <c r="M98" s="49">
        <v>0</v>
      </c>
      <c r="N98" s="49">
        <v>0</v>
      </c>
      <c r="O98" s="50">
        <v>0</v>
      </c>
      <c r="P98" s="51">
        <v>0</v>
      </c>
      <c r="Q98" s="51"/>
      <c r="R98" s="49">
        <f t="shared" ref="R98:R129" si="6">IF((D98+F98+G98+H98+I98+J98+K98+M98-N98-O98-P98)&lt;0,0,(D98+F98+G98+H98+I98+J98+K98+M98-N98-O98-Q98-P98))</f>
        <v>762893.58</v>
      </c>
      <c r="S98" s="52">
        <f t="shared" ref="S98:S129" si="7">R98/L98</f>
        <v>0.16503575578736579</v>
      </c>
    </row>
    <row r="99" spans="1:19" x14ac:dyDescent="0.2">
      <c r="A99" s="45">
        <v>2006</v>
      </c>
      <c r="B99" s="46">
        <v>41002</v>
      </c>
      <c r="C99" s="47" t="s">
        <v>122</v>
      </c>
      <c r="D99" s="48">
        <v>0</v>
      </c>
      <c r="E99" s="48">
        <v>0</v>
      </c>
      <c r="F99" s="48">
        <v>0</v>
      </c>
      <c r="G99" s="48">
        <v>9245.57</v>
      </c>
      <c r="H99" s="48">
        <v>0</v>
      </c>
      <c r="I99" s="48">
        <v>0</v>
      </c>
      <c r="J99" s="48">
        <v>0</v>
      </c>
      <c r="K99" s="48">
        <v>384379.84</v>
      </c>
      <c r="L99" s="49">
        <v>5888758.3299999963</v>
      </c>
      <c r="M99" s="49">
        <v>0</v>
      </c>
      <c r="N99" s="49">
        <v>13163.64</v>
      </c>
      <c r="O99" s="50">
        <v>350000</v>
      </c>
      <c r="P99" s="51">
        <v>0</v>
      </c>
      <c r="Q99" s="51"/>
      <c r="R99" s="49">
        <f t="shared" si="6"/>
        <v>30461.770000000019</v>
      </c>
      <c r="S99" s="52">
        <f t="shared" si="7"/>
        <v>5.1728680806637957E-3</v>
      </c>
    </row>
    <row r="100" spans="1:19" x14ac:dyDescent="0.2">
      <c r="A100" s="45">
        <v>2006</v>
      </c>
      <c r="B100" s="46">
        <v>41004</v>
      </c>
      <c r="C100" s="47" t="s">
        <v>123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26097.62</v>
      </c>
      <c r="K100" s="48">
        <v>612163.83999999997</v>
      </c>
      <c r="L100" s="49">
        <v>4643024.1599999946</v>
      </c>
      <c r="M100" s="49">
        <v>0</v>
      </c>
      <c r="N100" s="49">
        <v>0</v>
      </c>
      <c r="O100" s="50">
        <v>0</v>
      </c>
      <c r="P100" s="51">
        <v>0</v>
      </c>
      <c r="Q100" s="51"/>
      <c r="R100" s="49">
        <f t="shared" si="6"/>
        <v>638261.46</v>
      </c>
      <c r="S100" s="52">
        <f t="shared" si="7"/>
        <v>0.13746675399595609</v>
      </c>
    </row>
    <row r="101" spans="1:19" x14ac:dyDescent="0.2">
      <c r="A101" s="45">
        <v>2006</v>
      </c>
      <c r="B101" s="46">
        <v>41005</v>
      </c>
      <c r="C101" s="47" t="s">
        <v>124</v>
      </c>
      <c r="D101" s="48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283539.46999999997</v>
      </c>
      <c r="L101" s="49">
        <v>4000907.82</v>
      </c>
      <c r="M101" s="49">
        <v>0</v>
      </c>
      <c r="N101" s="49">
        <v>35921.97</v>
      </c>
      <c r="O101" s="50">
        <v>0</v>
      </c>
      <c r="P101" s="51">
        <v>0</v>
      </c>
      <c r="Q101" s="51"/>
      <c r="R101" s="49">
        <f t="shared" si="6"/>
        <v>247617.49999999997</v>
      </c>
      <c r="S101" s="52">
        <f t="shared" si="7"/>
        <v>6.1890328680454326E-2</v>
      </c>
    </row>
    <row r="102" spans="1:19" x14ac:dyDescent="0.2">
      <c r="A102" s="45">
        <v>2006</v>
      </c>
      <c r="B102" s="46">
        <v>42001</v>
      </c>
      <c r="C102" s="47" t="s">
        <v>125</v>
      </c>
      <c r="D102" s="48">
        <v>0</v>
      </c>
      <c r="E102" s="48">
        <v>0</v>
      </c>
      <c r="F102" s="48">
        <v>3000</v>
      </c>
      <c r="G102" s="48">
        <v>60586.3</v>
      </c>
      <c r="H102" s="48">
        <v>370424.35</v>
      </c>
      <c r="I102" s="48">
        <v>159816</v>
      </c>
      <c r="J102" s="48">
        <v>0</v>
      </c>
      <c r="K102" s="48">
        <v>696386.61</v>
      </c>
      <c r="L102" s="49">
        <v>2825012.86</v>
      </c>
      <c r="M102" s="49">
        <v>0</v>
      </c>
      <c r="N102" s="49">
        <v>0</v>
      </c>
      <c r="O102" s="50">
        <v>0</v>
      </c>
      <c r="P102" s="51">
        <v>0</v>
      </c>
      <c r="Q102" s="51"/>
      <c r="R102" s="49">
        <f t="shared" si="6"/>
        <v>1290213.2599999998</v>
      </c>
      <c r="S102" s="52">
        <f t="shared" si="7"/>
        <v>0.45671057936352183</v>
      </c>
    </row>
    <row r="103" spans="1:19" x14ac:dyDescent="0.2">
      <c r="A103" s="45">
        <v>2006</v>
      </c>
      <c r="B103" s="46">
        <v>43001</v>
      </c>
      <c r="C103" s="47" t="s">
        <v>126</v>
      </c>
      <c r="D103" s="48">
        <v>4000</v>
      </c>
      <c r="E103" s="48">
        <v>0</v>
      </c>
      <c r="F103" s="48">
        <v>0</v>
      </c>
      <c r="G103" s="48">
        <v>24606.51</v>
      </c>
      <c r="H103" s="48">
        <v>0</v>
      </c>
      <c r="I103" s="48">
        <v>0</v>
      </c>
      <c r="J103" s="48">
        <v>0</v>
      </c>
      <c r="K103" s="48">
        <v>947316.41</v>
      </c>
      <c r="L103" s="49">
        <v>1452839.15</v>
      </c>
      <c r="M103" s="49">
        <v>0</v>
      </c>
      <c r="N103" s="49">
        <v>1063.1199999999999</v>
      </c>
      <c r="O103" s="50">
        <v>0</v>
      </c>
      <c r="P103" s="51">
        <v>0</v>
      </c>
      <c r="Q103" s="51"/>
      <c r="R103" s="49">
        <f t="shared" si="6"/>
        <v>974859.8</v>
      </c>
      <c r="S103" s="52">
        <f t="shared" si="7"/>
        <v>0.67100325593511168</v>
      </c>
    </row>
    <row r="104" spans="1:19" x14ac:dyDescent="0.2">
      <c r="A104" s="45">
        <v>2006</v>
      </c>
      <c r="B104" s="46">
        <v>43002</v>
      </c>
      <c r="C104" s="47" t="s">
        <v>127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621302.82999999996</v>
      </c>
      <c r="L104" s="49">
        <v>1441800.16</v>
      </c>
      <c r="M104" s="49">
        <v>0</v>
      </c>
      <c r="N104" s="49">
        <v>500</v>
      </c>
      <c r="O104" s="50">
        <v>0</v>
      </c>
      <c r="P104" s="51">
        <v>0</v>
      </c>
      <c r="Q104" s="51"/>
      <c r="R104" s="49">
        <f t="shared" si="6"/>
        <v>620802.82999999996</v>
      </c>
      <c r="S104" s="52">
        <f t="shared" si="7"/>
        <v>0.43057481003469994</v>
      </c>
    </row>
    <row r="105" spans="1:19" x14ac:dyDescent="0.2">
      <c r="A105" s="45">
        <v>2006</v>
      </c>
      <c r="B105" s="46">
        <v>43006</v>
      </c>
      <c r="C105" s="47" t="s">
        <v>128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14240.11</v>
      </c>
      <c r="K105" s="48">
        <v>542509.99</v>
      </c>
      <c r="L105" s="49">
        <v>1171478.46</v>
      </c>
      <c r="M105" s="49">
        <v>4500</v>
      </c>
      <c r="N105" s="49">
        <v>0</v>
      </c>
      <c r="O105" s="50">
        <v>0</v>
      </c>
      <c r="P105" s="51">
        <v>0</v>
      </c>
      <c r="Q105" s="51">
        <v>4500</v>
      </c>
      <c r="R105" s="49">
        <f t="shared" si="6"/>
        <v>556750.1</v>
      </c>
      <c r="S105" s="52">
        <f t="shared" si="7"/>
        <v>0.47525423557510393</v>
      </c>
    </row>
    <row r="106" spans="1:19" x14ac:dyDescent="0.2">
      <c r="A106" s="45">
        <v>2006</v>
      </c>
      <c r="B106" s="46">
        <v>43007</v>
      </c>
      <c r="C106" s="47" t="s">
        <v>129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189501</v>
      </c>
      <c r="J106" s="48">
        <v>0</v>
      </c>
      <c r="K106" s="48">
        <v>757913.79</v>
      </c>
      <c r="L106" s="49">
        <v>2360438.25</v>
      </c>
      <c r="M106" s="49">
        <v>0</v>
      </c>
      <c r="N106" s="49">
        <v>2642.51</v>
      </c>
      <c r="O106" s="50">
        <v>947414.79</v>
      </c>
      <c r="P106" s="51">
        <v>0</v>
      </c>
      <c r="Q106" s="51"/>
      <c r="R106" s="49">
        <f t="shared" si="6"/>
        <v>0</v>
      </c>
      <c r="S106" s="52">
        <f t="shared" si="7"/>
        <v>0</v>
      </c>
    </row>
    <row r="107" spans="1:19" x14ac:dyDescent="0.2">
      <c r="A107" s="45">
        <v>2006</v>
      </c>
      <c r="B107" s="46">
        <v>44001</v>
      </c>
      <c r="C107" s="47" t="s">
        <v>130</v>
      </c>
      <c r="D107" s="48">
        <v>0</v>
      </c>
      <c r="E107" s="48">
        <v>0</v>
      </c>
      <c r="F107" s="48">
        <v>1400</v>
      </c>
      <c r="G107" s="48">
        <v>1500</v>
      </c>
      <c r="H107" s="48">
        <v>53180</v>
      </c>
      <c r="I107" s="48">
        <v>139239</v>
      </c>
      <c r="J107" s="48">
        <v>61108</v>
      </c>
      <c r="K107" s="48">
        <v>354836.47999999998</v>
      </c>
      <c r="L107" s="49">
        <v>1467658.98</v>
      </c>
      <c r="M107" s="49">
        <v>0</v>
      </c>
      <c r="N107" s="49">
        <v>844.07</v>
      </c>
      <c r="O107" s="50">
        <v>585000</v>
      </c>
      <c r="P107" s="51">
        <v>0</v>
      </c>
      <c r="Q107" s="51"/>
      <c r="R107" s="49">
        <f t="shared" si="6"/>
        <v>25419.410000000033</v>
      </c>
      <c r="S107" s="52">
        <f t="shared" si="7"/>
        <v>1.7319697795192199E-2</v>
      </c>
    </row>
    <row r="108" spans="1:19" x14ac:dyDescent="0.2">
      <c r="A108" s="45">
        <v>2006</v>
      </c>
      <c r="B108" s="46">
        <v>44002</v>
      </c>
      <c r="C108" s="47" t="s">
        <v>131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373324.14</v>
      </c>
      <c r="L108" s="49">
        <v>1584097.24</v>
      </c>
      <c r="M108" s="49">
        <v>0</v>
      </c>
      <c r="N108" s="49">
        <v>0</v>
      </c>
      <c r="O108" s="50">
        <v>206250</v>
      </c>
      <c r="P108" s="51">
        <v>0</v>
      </c>
      <c r="Q108" s="51"/>
      <c r="R108" s="49">
        <f t="shared" si="6"/>
        <v>167074.14000000001</v>
      </c>
      <c r="S108" s="52">
        <f t="shared" si="7"/>
        <v>0.10546962382183055</v>
      </c>
    </row>
    <row r="109" spans="1:19" ht="10.5" customHeight="1" x14ac:dyDescent="0.2">
      <c r="A109" s="45">
        <v>2006</v>
      </c>
      <c r="B109" s="46">
        <v>45002</v>
      </c>
      <c r="C109" s="47" t="s">
        <v>132</v>
      </c>
      <c r="D109" s="48">
        <v>0</v>
      </c>
      <c r="E109" s="48">
        <v>0</v>
      </c>
      <c r="F109" s="48">
        <v>0</v>
      </c>
      <c r="G109" s="48">
        <v>0</v>
      </c>
      <c r="H109" s="48">
        <v>100000</v>
      </c>
      <c r="I109" s="48">
        <v>126000</v>
      </c>
      <c r="J109" s="48">
        <v>0</v>
      </c>
      <c r="K109" s="48">
        <v>107562.94</v>
      </c>
      <c r="L109" s="49">
        <v>1437032.22</v>
      </c>
      <c r="M109" s="49">
        <v>0</v>
      </c>
      <c r="N109" s="49">
        <v>0</v>
      </c>
      <c r="O109" s="50">
        <v>0</v>
      </c>
      <c r="P109" s="51">
        <v>0</v>
      </c>
      <c r="Q109" s="51"/>
      <c r="R109" s="49">
        <f t="shared" si="6"/>
        <v>333562.94</v>
      </c>
      <c r="S109" s="52">
        <f t="shared" si="7"/>
        <v>0.232119318799964</v>
      </c>
    </row>
    <row r="110" spans="1:19" x14ac:dyDescent="0.2">
      <c r="A110" s="45">
        <v>2006</v>
      </c>
      <c r="B110" s="46">
        <v>45004</v>
      </c>
      <c r="C110" s="47" t="s">
        <v>133</v>
      </c>
      <c r="D110" s="48">
        <v>0</v>
      </c>
      <c r="E110" s="48">
        <v>0</v>
      </c>
      <c r="F110" s="48">
        <v>8000</v>
      </c>
      <c r="G110" s="48">
        <v>0</v>
      </c>
      <c r="H110" s="48">
        <v>0</v>
      </c>
      <c r="I110" s="48">
        <v>250084</v>
      </c>
      <c r="J110" s="48">
        <v>0</v>
      </c>
      <c r="K110" s="48">
        <v>1279355.57</v>
      </c>
      <c r="L110" s="49">
        <v>3079194.5</v>
      </c>
      <c r="M110" s="49">
        <v>0</v>
      </c>
      <c r="N110" s="49">
        <v>60825</v>
      </c>
      <c r="O110" s="54">
        <v>331842.86</v>
      </c>
      <c r="P110" s="51">
        <v>144704.12</v>
      </c>
      <c r="Q110" s="51"/>
      <c r="R110" s="49">
        <f t="shared" si="6"/>
        <v>1000067.59</v>
      </c>
      <c r="S110" s="52">
        <f t="shared" si="7"/>
        <v>0.3247822084639343</v>
      </c>
    </row>
    <row r="111" spans="1:19" x14ac:dyDescent="0.2">
      <c r="A111" s="45">
        <v>2006</v>
      </c>
      <c r="B111" s="46">
        <v>46001</v>
      </c>
      <c r="C111" s="47" t="s">
        <v>134</v>
      </c>
      <c r="D111" s="48">
        <v>0</v>
      </c>
      <c r="E111" s="48">
        <v>18780.400000000001</v>
      </c>
      <c r="F111" s="48">
        <v>0</v>
      </c>
      <c r="G111" s="48">
        <v>115357.43</v>
      </c>
      <c r="H111" s="48">
        <v>2669546.85</v>
      </c>
      <c r="I111" s="48">
        <v>0</v>
      </c>
      <c r="J111" s="48">
        <v>0</v>
      </c>
      <c r="K111" s="48">
        <v>0</v>
      </c>
      <c r="L111" s="49">
        <v>14303679.380000001</v>
      </c>
      <c r="M111" s="49">
        <v>0</v>
      </c>
      <c r="N111" s="49">
        <v>0</v>
      </c>
      <c r="O111" s="50">
        <v>0</v>
      </c>
      <c r="P111" s="51">
        <v>0</v>
      </c>
      <c r="Q111" s="51"/>
      <c r="R111" s="49">
        <f t="shared" si="6"/>
        <v>2784904.2800000003</v>
      </c>
      <c r="S111" s="52">
        <f t="shared" si="7"/>
        <v>0.19469845527256219</v>
      </c>
    </row>
    <row r="112" spans="1:19" x14ac:dyDescent="0.2">
      <c r="A112" s="45">
        <v>2006</v>
      </c>
      <c r="B112" s="46">
        <v>46002</v>
      </c>
      <c r="C112" s="47" t="s">
        <v>135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229503.39</v>
      </c>
      <c r="L112" s="49">
        <v>1365108.84</v>
      </c>
      <c r="M112" s="49">
        <v>0</v>
      </c>
      <c r="N112" s="49">
        <v>525.96</v>
      </c>
      <c r="O112" s="50">
        <v>229503.39</v>
      </c>
      <c r="P112" s="51">
        <v>0</v>
      </c>
      <c r="Q112" s="51"/>
      <c r="R112" s="49">
        <f t="shared" si="6"/>
        <v>0</v>
      </c>
      <c r="S112" s="52">
        <f t="shared" si="7"/>
        <v>0</v>
      </c>
    </row>
    <row r="113" spans="1:19" x14ac:dyDescent="0.2">
      <c r="A113" s="45">
        <v>2006</v>
      </c>
      <c r="B113" s="46">
        <v>47001</v>
      </c>
      <c r="C113" s="47" t="s">
        <v>136</v>
      </c>
      <c r="D113" s="48">
        <v>0</v>
      </c>
      <c r="E113" s="48">
        <v>0</v>
      </c>
      <c r="F113" s="48">
        <v>5000</v>
      </c>
      <c r="G113" s="48">
        <v>0</v>
      </c>
      <c r="H113" s="48">
        <v>0</v>
      </c>
      <c r="I113" s="48">
        <v>0</v>
      </c>
      <c r="J113" s="48">
        <v>0</v>
      </c>
      <c r="K113" s="48">
        <v>90698.65</v>
      </c>
      <c r="L113" s="49">
        <v>3419670.44</v>
      </c>
      <c r="M113" s="49">
        <v>0</v>
      </c>
      <c r="N113" s="49">
        <v>0</v>
      </c>
      <c r="O113" s="50">
        <v>0</v>
      </c>
      <c r="P113" s="51">
        <v>0</v>
      </c>
      <c r="Q113" s="51"/>
      <c r="R113" s="49">
        <f t="shared" si="6"/>
        <v>95698.65</v>
      </c>
      <c r="S113" s="52">
        <f t="shared" si="7"/>
        <v>2.7984758086805579E-2</v>
      </c>
    </row>
    <row r="114" spans="1:19" x14ac:dyDescent="0.2">
      <c r="A114" s="45">
        <v>2006</v>
      </c>
      <c r="B114" s="46">
        <v>47002</v>
      </c>
      <c r="C114" s="47" t="s">
        <v>137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-12961.73</v>
      </c>
      <c r="L114" s="49">
        <v>522825.07</v>
      </c>
      <c r="M114" s="49">
        <v>0</v>
      </c>
      <c r="N114" s="49">
        <v>0</v>
      </c>
      <c r="O114" s="50">
        <v>0</v>
      </c>
      <c r="P114" s="51">
        <v>0</v>
      </c>
      <c r="Q114" s="51"/>
      <c r="R114" s="49">
        <f t="shared" si="6"/>
        <v>0</v>
      </c>
      <c r="S114" s="52">
        <f t="shared" si="7"/>
        <v>0</v>
      </c>
    </row>
    <row r="115" spans="1:19" x14ac:dyDescent="0.2">
      <c r="A115" s="45">
        <v>2006</v>
      </c>
      <c r="B115" s="46">
        <v>48002</v>
      </c>
      <c r="C115" s="47" t="s">
        <v>138</v>
      </c>
      <c r="D115" s="48">
        <v>0</v>
      </c>
      <c r="E115" s="48">
        <v>0</v>
      </c>
      <c r="F115" s="48">
        <v>0</v>
      </c>
      <c r="G115" s="48">
        <v>18500</v>
      </c>
      <c r="H115" s="48">
        <v>0</v>
      </c>
      <c r="I115" s="48">
        <v>0</v>
      </c>
      <c r="J115" s="48">
        <v>0</v>
      </c>
      <c r="K115" s="48">
        <v>63134.71</v>
      </c>
      <c r="L115" s="49">
        <v>217061.89</v>
      </c>
      <c r="M115" s="49">
        <v>0</v>
      </c>
      <c r="N115" s="49">
        <v>0</v>
      </c>
      <c r="O115" s="50">
        <v>0</v>
      </c>
      <c r="P115" s="51">
        <v>0</v>
      </c>
      <c r="Q115" s="51"/>
      <c r="R115" s="49">
        <f t="shared" si="6"/>
        <v>81634.709999999992</v>
      </c>
      <c r="S115" s="52">
        <f t="shared" si="7"/>
        <v>0.37608955676189859</v>
      </c>
    </row>
    <row r="116" spans="1:19" x14ac:dyDescent="0.2">
      <c r="A116" s="45">
        <v>2006</v>
      </c>
      <c r="B116" s="46">
        <v>48003</v>
      </c>
      <c r="C116" s="47" t="s">
        <v>139</v>
      </c>
      <c r="D116" s="48">
        <v>0</v>
      </c>
      <c r="E116" s="48">
        <v>8937.14</v>
      </c>
      <c r="F116" s="48">
        <v>2000</v>
      </c>
      <c r="G116" s="48">
        <v>85546.76</v>
      </c>
      <c r="H116" s="48">
        <v>293459.23</v>
      </c>
      <c r="I116" s="48">
        <v>100000</v>
      </c>
      <c r="J116" s="48">
        <v>0</v>
      </c>
      <c r="K116" s="48">
        <v>300000</v>
      </c>
      <c r="L116" s="49">
        <v>2365937.31</v>
      </c>
      <c r="M116" s="49">
        <v>0</v>
      </c>
      <c r="N116" s="49">
        <v>43859.91</v>
      </c>
      <c r="O116" s="50">
        <v>337500</v>
      </c>
      <c r="P116" s="51">
        <v>0</v>
      </c>
      <c r="Q116" s="51"/>
      <c r="R116" s="49">
        <f t="shared" si="6"/>
        <v>399646.07999999996</v>
      </c>
      <c r="S116" s="52">
        <f t="shared" si="7"/>
        <v>0.16891659737171985</v>
      </c>
    </row>
    <row r="117" spans="1:19" x14ac:dyDescent="0.2">
      <c r="A117" s="45">
        <v>2006</v>
      </c>
      <c r="B117" s="46">
        <v>49001</v>
      </c>
      <c r="C117" s="47" t="s">
        <v>140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308153</v>
      </c>
      <c r="J117" s="48">
        <v>26447.65</v>
      </c>
      <c r="K117" s="48">
        <v>283121.17</v>
      </c>
      <c r="L117" s="49">
        <v>1999675.48</v>
      </c>
      <c r="M117" s="49">
        <v>0</v>
      </c>
      <c r="N117" s="49">
        <v>0</v>
      </c>
      <c r="O117" s="50">
        <v>0</v>
      </c>
      <c r="P117" s="51">
        <v>0</v>
      </c>
      <c r="Q117" s="51"/>
      <c r="R117" s="49">
        <f t="shared" si="6"/>
        <v>617721.82000000007</v>
      </c>
      <c r="S117" s="52">
        <f t="shared" si="7"/>
        <v>0.30891103390436137</v>
      </c>
    </row>
    <row r="118" spans="1:19" x14ac:dyDescent="0.2">
      <c r="A118" s="45">
        <v>2006</v>
      </c>
      <c r="B118" s="46">
        <v>49002</v>
      </c>
      <c r="C118" s="47" t="s">
        <v>141</v>
      </c>
      <c r="D118" s="48">
        <v>0</v>
      </c>
      <c r="E118" s="48">
        <v>0</v>
      </c>
      <c r="F118" s="48">
        <v>12500</v>
      </c>
      <c r="G118" s="48">
        <v>0</v>
      </c>
      <c r="H118" s="48">
        <v>2509250.7200000002</v>
      </c>
      <c r="I118" s="48">
        <v>0</v>
      </c>
      <c r="J118" s="48">
        <v>0</v>
      </c>
      <c r="K118" s="48">
        <v>0</v>
      </c>
      <c r="L118" s="49">
        <v>13339689.380000019</v>
      </c>
      <c r="M118" s="49">
        <v>0</v>
      </c>
      <c r="N118" s="49">
        <v>9051.65</v>
      </c>
      <c r="O118" s="50">
        <v>0</v>
      </c>
      <c r="P118" s="51">
        <v>0</v>
      </c>
      <c r="Q118" s="51"/>
      <c r="R118" s="49">
        <f t="shared" si="6"/>
        <v>2512699.0700000003</v>
      </c>
      <c r="S118" s="52">
        <f t="shared" si="7"/>
        <v>0.18836263712161463</v>
      </c>
    </row>
    <row r="119" spans="1:19" x14ac:dyDescent="0.2">
      <c r="A119" s="45">
        <v>2006</v>
      </c>
      <c r="B119" s="46">
        <v>49003</v>
      </c>
      <c r="C119" s="47" t="s">
        <v>142</v>
      </c>
      <c r="D119" s="48">
        <v>0</v>
      </c>
      <c r="E119" s="48">
        <v>0</v>
      </c>
      <c r="F119" s="48">
        <v>0</v>
      </c>
      <c r="G119" s="48">
        <v>0</v>
      </c>
      <c r="H119" s="48">
        <v>513184.91</v>
      </c>
      <c r="I119" s="48">
        <v>212029</v>
      </c>
      <c r="J119" s="48">
        <v>29426.84</v>
      </c>
      <c r="K119" s="48">
        <v>0</v>
      </c>
      <c r="L119" s="49">
        <v>4724216.6100000003</v>
      </c>
      <c r="M119" s="49">
        <v>0</v>
      </c>
      <c r="N119" s="49">
        <v>729.4</v>
      </c>
      <c r="O119" s="50">
        <v>0</v>
      </c>
      <c r="P119" s="51">
        <v>0</v>
      </c>
      <c r="Q119" s="51"/>
      <c r="R119" s="49">
        <f t="shared" si="6"/>
        <v>753911.34999999986</v>
      </c>
      <c r="S119" s="52">
        <f t="shared" si="7"/>
        <v>0.15958441626155662</v>
      </c>
    </row>
    <row r="120" spans="1:19" x14ac:dyDescent="0.2">
      <c r="A120" s="45">
        <v>2006</v>
      </c>
      <c r="B120" s="46">
        <v>49004</v>
      </c>
      <c r="C120" s="47" t="s">
        <v>143</v>
      </c>
      <c r="D120" s="48">
        <v>0</v>
      </c>
      <c r="E120" s="48">
        <v>0</v>
      </c>
      <c r="F120" s="48">
        <v>7000</v>
      </c>
      <c r="G120" s="48">
        <v>0</v>
      </c>
      <c r="H120" s="48">
        <v>0</v>
      </c>
      <c r="I120" s="48">
        <v>0</v>
      </c>
      <c r="J120" s="48">
        <v>21670.11</v>
      </c>
      <c r="K120" s="48">
        <v>218403.82</v>
      </c>
      <c r="L120" s="49">
        <v>2725454.85</v>
      </c>
      <c r="M120" s="49">
        <v>0</v>
      </c>
      <c r="N120" s="49">
        <v>50</v>
      </c>
      <c r="O120" s="50">
        <v>0</v>
      </c>
      <c r="P120" s="51">
        <v>0</v>
      </c>
      <c r="Q120" s="51"/>
      <c r="R120" s="49">
        <f t="shared" si="6"/>
        <v>247023.93</v>
      </c>
      <c r="S120" s="52">
        <f t="shared" si="7"/>
        <v>9.0635854782184333E-2</v>
      </c>
    </row>
    <row r="121" spans="1:19" x14ac:dyDescent="0.2">
      <c r="A121" s="45">
        <v>2006</v>
      </c>
      <c r="B121" s="46">
        <v>49005</v>
      </c>
      <c r="C121" s="47" t="s">
        <v>144</v>
      </c>
      <c r="D121" s="48">
        <v>0</v>
      </c>
      <c r="E121" s="48">
        <v>392915.37</v>
      </c>
      <c r="F121" s="48">
        <v>0</v>
      </c>
      <c r="G121" s="48">
        <v>82312.820000000007</v>
      </c>
      <c r="H121" s="48">
        <v>0</v>
      </c>
      <c r="I121" s="48">
        <v>0</v>
      </c>
      <c r="J121" s="48">
        <v>0</v>
      </c>
      <c r="K121" s="48">
        <v>16276650.75</v>
      </c>
      <c r="L121" s="49">
        <v>105074329.56000011</v>
      </c>
      <c r="M121" s="49">
        <v>0</v>
      </c>
      <c r="N121" s="49">
        <v>99435.62</v>
      </c>
      <c r="O121" s="50">
        <v>12250000</v>
      </c>
      <c r="P121" s="51">
        <v>0</v>
      </c>
      <c r="Q121" s="51"/>
      <c r="R121" s="49">
        <f t="shared" si="6"/>
        <v>4009527.9500000011</v>
      </c>
      <c r="S121" s="52">
        <f t="shared" si="7"/>
        <v>3.8158967721135535E-2</v>
      </c>
    </row>
    <row r="122" spans="1:19" x14ac:dyDescent="0.2">
      <c r="A122" s="45">
        <v>2006</v>
      </c>
      <c r="B122" s="46">
        <v>49006</v>
      </c>
      <c r="C122" s="47" t="s">
        <v>145</v>
      </c>
      <c r="D122" s="48">
        <v>0</v>
      </c>
      <c r="E122" s="48">
        <v>0</v>
      </c>
      <c r="F122" s="48">
        <v>4000</v>
      </c>
      <c r="G122" s="48">
        <v>0</v>
      </c>
      <c r="H122" s="48">
        <v>0</v>
      </c>
      <c r="I122" s="48">
        <v>0</v>
      </c>
      <c r="J122" s="48">
        <v>0</v>
      </c>
      <c r="K122" s="48">
        <v>2360839.27</v>
      </c>
      <c r="L122" s="49">
        <v>4139315.03</v>
      </c>
      <c r="M122" s="49">
        <v>0</v>
      </c>
      <c r="N122" s="49">
        <v>0</v>
      </c>
      <c r="O122" s="50">
        <v>0</v>
      </c>
      <c r="P122" s="51">
        <v>0</v>
      </c>
      <c r="Q122" s="51"/>
      <c r="R122" s="49">
        <f t="shared" si="6"/>
        <v>2364839.27</v>
      </c>
      <c r="S122" s="52">
        <f t="shared" si="7"/>
        <v>0.57131173946912661</v>
      </c>
    </row>
    <row r="123" spans="1:19" x14ac:dyDescent="0.2">
      <c r="A123" s="45">
        <v>2006</v>
      </c>
      <c r="B123" s="46">
        <v>49007</v>
      </c>
      <c r="C123" s="47" t="s">
        <v>146</v>
      </c>
      <c r="D123" s="48">
        <v>0</v>
      </c>
      <c r="E123" s="48">
        <v>21912.27</v>
      </c>
      <c r="F123" s="48">
        <v>0</v>
      </c>
      <c r="G123" s="48">
        <v>0</v>
      </c>
      <c r="H123" s="48">
        <v>606480</v>
      </c>
      <c r="I123" s="48">
        <v>102709</v>
      </c>
      <c r="J123" s="48">
        <v>0</v>
      </c>
      <c r="K123" s="48">
        <v>353668.94</v>
      </c>
      <c r="L123" s="49">
        <v>5775213.6800000016</v>
      </c>
      <c r="M123" s="49">
        <v>32467.59</v>
      </c>
      <c r="N123" s="49">
        <v>5449.38</v>
      </c>
      <c r="O123" s="50">
        <v>0</v>
      </c>
      <c r="P123" s="51">
        <v>0</v>
      </c>
      <c r="Q123" s="51"/>
      <c r="R123" s="49">
        <f t="shared" si="6"/>
        <v>1089876.1500000001</v>
      </c>
      <c r="S123" s="52">
        <f t="shared" si="7"/>
        <v>0.18871616019582496</v>
      </c>
    </row>
    <row r="124" spans="1:19" x14ac:dyDescent="0.2">
      <c r="A124" s="45">
        <v>2006</v>
      </c>
      <c r="B124" s="46">
        <v>50003</v>
      </c>
      <c r="C124" s="47" t="s">
        <v>147</v>
      </c>
      <c r="D124" s="48">
        <v>0</v>
      </c>
      <c r="E124" s="48">
        <v>0</v>
      </c>
      <c r="F124" s="48">
        <v>0</v>
      </c>
      <c r="G124" s="48">
        <v>4000</v>
      </c>
      <c r="H124" s="48">
        <v>425000</v>
      </c>
      <c r="I124" s="48">
        <v>42524</v>
      </c>
      <c r="J124" s="48">
        <v>0</v>
      </c>
      <c r="K124" s="48">
        <v>690288.88</v>
      </c>
      <c r="L124" s="49">
        <v>3887613.48</v>
      </c>
      <c r="M124" s="49">
        <v>0</v>
      </c>
      <c r="N124" s="49">
        <v>50.81</v>
      </c>
      <c r="O124" s="50">
        <v>0</v>
      </c>
      <c r="P124" s="51">
        <v>0</v>
      </c>
      <c r="Q124" s="51">
        <v>74311</v>
      </c>
      <c r="R124" s="49">
        <f t="shared" si="6"/>
        <v>1087451.0699999998</v>
      </c>
      <c r="S124" s="52">
        <f t="shared" si="7"/>
        <v>0.27972201341374087</v>
      </c>
    </row>
    <row r="125" spans="1:19" x14ac:dyDescent="0.2">
      <c r="A125" s="45">
        <v>2006</v>
      </c>
      <c r="B125" s="46">
        <v>50005</v>
      </c>
      <c r="C125" s="47" t="s">
        <v>148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206960.51</v>
      </c>
      <c r="L125" s="49">
        <v>1664767.94</v>
      </c>
      <c r="M125" s="49">
        <v>0</v>
      </c>
      <c r="N125" s="49">
        <v>1180.8399999999999</v>
      </c>
      <c r="O125" s="50">
        <v>0</v>
      </c>
      <c r="P125" s="51">
        <v>0</v>
      </c>
      <c r="Q125" s="51"/>
      <c r="R125" s="49">
        <f t="shared" si="6"/>
        <v>205779.67</v>
      </c>
      <c r="S125" s="52">
        <f t="shared" si="7"/>
        <v>0.12360862139139947</v>
      </c>
    </row>
    <row r="126" spans="1:19" x14ac:dyDescent="0.2">
      <c r="A126" s="45">
        <v>2006</v>
      </c>
      <c r="B126" s="46">
        <v>51001</v>
      </c>
      <c r="C126" s="47" t="s">
        <v>149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797016.88</v>
      </c>
      <c r="L126" s="49">
        <v>15790713.760000005</v>
      </c>
      <c r="M126" s="49">
        <v>0</v>
      </c>
      <c r="N126" s="49">
        <v>0</v>
      </c>
      <c r="O126" s="50">
        <v>0</v>
      </c>
      <c r="P126" s="51">
        <v>0</v>
      </c>
      <c r="Q126" s="51"/>
      <c r="R126" s="49">
        <f t="shared" si="6"/>
        <v>797016.88</v>
      </c>
      <c r="S126" s="52">
        <f t="shared" si="7"/>
        <v>5.0473771617528182E-2</v>
      </c>
    </row>
    <row r="127" spans="1:19" x14ac:dyDescent="0.2">
      <c r="A127" s="45">
        <v>2006</v>
      </c>
      <c r="B127" s="46">
        <v>51002</v>
      </c>
      <c r="C127" s="47" t="s">
        <v>150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164620.94</v>
      </c>
      <c r="J127" s="48">
        <v>4000.47</v>
      </c>
      <c r="K127" s="48">
        <v>136707.62</v>
      </c>
      <c r="L127" s="49">
        <v>3898466.24</v>
      </c>
      <c r="M127" s="49">
        <v>40000</v>
      </c>
      <c r="N127" s="49">
        <v>0</v>
      </c>
      <c r="O127" s="50">
        <v>0</v>
      </c>
      <c r="P127" s="51">
        <v>0</v>
      </c>
      <c r="Q127" s="51"/>
      <c r="R127" s="49">
        <f t="shared" si="6"/>
        <v>345329.03</v>
      </c>
      <c r="S127" s="52">
        <f t="shared" si="7"/>
        <v>8.85807414353805E-2</v>
      </c>
    </row>
    <row r="128" spans="1:19" x14ac:dyDescent="0.2">
      <c r="A128" s="45">
        <v>2006</v>
      </c>
      <c r="B128" s="46">
        <v>51003</v>
      </c>
      <c r="C128" s="47" t="s">
        <v>151</v>
      </c>
      <c r="D128" s="48">
        <v>0</v>
      </c>
      <c r="E128" s="48">
        <v>0</v>
      </c>
      <c r="F128" s="48">
        <v>0</v>
      </c>
      <c r="G128" s="48">
        <v>0</v>
      </c>
      <c r="H128" s="48">
        <v>130000</v>
      </c>
      <c r="I128" s="48">
        <v>33687</v>
      </c>
      <c r="J128" s="48">
        <v>0</v>
      </c>
      <c r="K128" s="48">
        <v>171745.61</v>
      </c>
      <c r="L128" s="49">
        <v>1564175.47</v>
      </c>
      <c r="M128" s="49">
        <v>0</v>
      </c>
      <c r="N128" s="49">
        <v>544.58000000000004</v>
      </c>
      <c r="O128" s="50">
        <v>0</v>
      </c>
      <c r="P128" s="51">
        <v>0</v>
      </c>
      <c r="Q128" s="51"/>
      <c r="R128" s="49">
        <f t="shared" si="6"/>
        <v>334888.02999999997</v>
      </c>
      <c r="S128" s="52">
        <f t="shared" si="7"/>
        <v>0.21409876092737853</v>
      </c>
    </row>
    <row r="129" spans="1:19" x14ac:dyDescent="0.2">
      <c r="A129" s="45">
        <v>2006</v>
      </c>
      <c r="B129" s="46">
        <v>51004</v>
      </c>
      <c r="C129" s="47" t="s">
        <v>152</v>
      </c>
      <c r="D129" s="48">
        <v>0</v>
      </c>
      <c r="E129" s="48">
        <v>511063.41</v>
      </c>
      <c r="F129" s="48">
        <v>0</v>
      </c>
      <c r="G129" s="48">
        <v>1636336.55</v>
      </c>
      <c r="H129" s="48">
        <v>6250000</v>
      </c>
      <c r="I129" s="48">
        <v>0</v>
      </c>
      <c r="J129" s="48">
        <v>1377580.83</v>
      </c>
      <c r="K129" s="48">
        <v>2959143.9</v>
      </c>
      <c r="L129" s="49">
        <v>68269064.139999971</v>
      </c>
      <c r="M129" s="49">
        <v>0</v>
      </c>
      <c r="N129" s="49">
        <v>414764.23</v>
      </c>
      <c r="O129" s="50">
        <v>0</v>
      </c>
      <c r="P129" s="51">
        <v>0</v>
      </c>
      <c r="Q129" s="51"/>
      <c r="R129" s="49">
        <f t="shared" si="6"/>
        <v>11808297.049999999</v>
      </c>
      <c r="S129" s="52">
        <f t="shared" si="7"/>
        <v>0.17296702684812876</v>
      </c>
    </row>
    <row r="130" spans="1:19" x14ac:dyDescent="0.2">
      <c r="A130" s="45">
        <v>2006</v>
      </c>
      <c r="B130" s="46">
        <v>51005</v>
      </c>
      <c r="C130" s="47" t="s">
        <v>153</v>
      </c>
      <c r="D130" s="48">
        <v>0</v>
      </c>
      <c r="E130" s="48">
        <v>0</v>
      </c>
      <c r="F130" s="48">
        <v>0</v>
      </c>
      <c r="G130" s="48">
        <v>0</v>
      </c>
      <c r="H130" s="48">
        <v>208385.5</v>
      </c>
      <c r="I130" s="48">
        <v>0</v>
      </c>
      <c r="J130" s="48">
        <v>0</v>
      </c>
      <c r="K130" s="48">
        <v>113868.92</v>
      </c>
      <c r="L130" s="49">
        <v>1988068.25</v>
      </c>
      <c r="M130" s="49">
        <v>0</v>
      </c>
      <c r="N130" s="49">
        <v>15721.71</v>
      </c>
      <c r="O130" s="50">
        <v>0</v>
      </c>
      <c r="P130" s="51">
        <v>0</v>
      </c>
      <c r="Q130" s="51"/>
      <c r="R130" s="49">
        <f t="shared" ref="R130:R161" si="8">IF((D130+F130+G130+H130+I130+J130+K130+M130-N130-O130-P130)&lt;0,0,(D130+F130+G130+H130+I130+J130+K130+M130-N130-O130-Q130-P130))</f>
        <v>306532.70999999996</v>
      </c>
      <c r="S130" s="52">
        <f t="shared" ref="S130:S161" si="9">R130/L130</f>
        <v>0.15418621065951835</v>
      </c>
    </row>
    <row r="131" spans="1:19" x14ac:dyDescent="0.2">
      <c r="A131" s="45">
        <v>2006</v>
      </c>
      <c r="B131" s="46">
        <v>52001</v>
      </c>
      <c r="C131" s="47" t="s">
        <v>154</v>
      </c>
      <c r="D131" s="48">
        <v>0</v>
      </c>
      <c r="E131" s="48">
        <v>0</v>
      </c>
      <c r="F131" s="48">
        <v>3000</v>
      </c>
      <c r="G131" s="48">
        <v>0</v>
      </c>
      <c r="H131" s="48">
        <v>0</v>
      </c>
      <c r="I131" s="48">
        <v>0</v>
      </c>
      <c r="J131" s="48">
        <v>17538.349999999999</v>
      </c>
      <c r="K131" s="48">
        <v>537510.43999999994</v>
      </c>
      <c r="L131" s="49">
        <v>1077995.3</v>
      </c>
      <c r="M131" s="49">
        <v>3000</v>
      </c>
      <c r="N131" s="49">
        <v>4867.12</v>
      </c>
      <c r="O131" s="50">
        <v>558048.79</v>
      </c>
      <c r="P131" s="51">
        <v>0</v>
      </c>
      <c r="Q131" s="51"/>
      <c r="R131" s="49">
        <f t="shared" si="8"/>
        <v>0</v>
      </c>
      <c r="S131" s="52">
        <f t="shared" si="9"/>
        <v>0</v>
      </c>
    </row>
    <row r="132" spans="1:19" x14ac:dyDescent="0.2">
      <c r="A132" s="45">
        <v>2006</v>
      </c>
      <c r="B132" s="46">
        <v>52002</v>
      </c>
      <c r="C132" s="47" t="s">
        <v>155</v>
      </c>
      <c r="D132" s="48">
        <v>0</v>
      </c>
      <c r="E132" s="48">
        <v>0</v>
      </c>
      <c r="F132" s="48">
        <v>5000</v>
      </c>
      <c r="G132" s="48">
        <v>0</v>
      </c>
      <c r="H132" s="48">
        <v>0</v>
      </c>
      <c r="I132" s="48">
        <v>0</v>
      </c>
      <c r="J132" s="48">
        <v>0</v>
      </c>
      <c r="K132" s="48">
        <v>-16834.09</v>
      </c>
      <c r="L132" s="49">
        <v>2104979.52</v>
      </c>
      <c r="M132" s="49">
        <v>6000</v>
      </c>
      <c r="N132" s="49">
        <v>0</v>
      </c>
      <c r="O132" s="50">
        <v>50000</v>
      </c>
      <c r="P132" s="51">
        <v>0</v>
      </c>
      <c r="Q132" s="51"/>
      <c r="R132" s="49">
        <f t="shared" si="8"/>
        <v>0</v>
      </c>
      <c r="S132" s="52">
        <f t="shared" si="9"/>
        <v>0</v>
      </c>
    </row>
    <row r="133" spans="1:19" x14ac:dyDescent="0.2">
      <c r="A133" s="45">
        <v>2006</v>
      </c>
      <c r="B133" s="46">
        <v>52003</v>
      </c>
      <c r="C133" s="47" t="s">
        <v>156</v>
      </c>
      <c r="D133" s="48">
        <v>0</v>
      </c>
      <c r="E133" s="48">
        <v>0</v>
      </c>
      <c r="F133" s="48">
        <v>1000</v>
      </c>
      <c r="G133" s="48">
        <v>0</v>
      </c>
      <c r="H133" s="48">
        <v>0</v>
      </c>
      <c r="I133" s="48">
        <v>0</v>
      </c>
      <c r="J133" s="48">
        <v>0</v>
      </c>
      <c r="K133" s="48">
        <v>264826.57</v>
      </c>
      <c r="L133" s="49">
        <v>49433.09</v>
      </c>
      <c r="M133" s="49">
        <v>0</v>
      </c>
      <c r="N133" s="49">
        <v>0</v>
      </c>
      <c r="O133" s="50">
        <v>0</v>
      </c>
      <c r="P133" s="51">
        <v>0</v>
      </c>
      <c r="Q133" s="51"/>
      <c r="R133" s="49">
        <f t="shared" si="8"/>
        <v>265826.57</v>
      </c>
      <c r="S133" s="52">
        <f t="shared" si="9"/>
        <v>5.3775025999790831</v>
      </c>
    </row>
    <row r="134" spans="1:19" x14ac:dyDescent="0.2">
      <c r="A134" s="45">
        <v>2006</v>
      </c>
      <c r="B134" s="46">
        <v>53001</v>
      </c>
      <c r="C134" s="47" t="s">
        <v>157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646861.14</v>
      </c>
      <c r="L134" s="49">
        <v>1773315.69</v>
      </c>
      <c r="M134" s="49">
        <v>0</v>
      </c>
      <c r="N134" s="49">
        <v>353.71</v>
      </c>
      <c r="O134" s="50">
        <v>0</v>
      </c>
      <c r="P134" s="51">
        <v>0</v>
      </c>
      <c r="Q134" s="51"/>
      <c r="R134" s="49">
        <f t="shared" si="8"/>
        <v>646507.43000000005</v>
      </c>
      <c r="S134" s="52">
        <f t="shared" si="9"/>
        <v>0.36457548627452796</v>
      </c>
    </row>
    <row r="135" spans="1:19" x14ac:dyDescent="0.2">
      <c r="A135" s="45">
        <v>2006</v>
      </c>
      <c r="B135" s="46">
        <v>53002</v>
      </c>
      <c r="C135" s="47" t="s">
        <v>158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394505.01</v>
      </c>
      <c r="L135" s="49">
        <v>1252475.5900000001</v>
      </c>
      <c r="M135" s="49">
        <v>0</v>
      </c>
      <c r="N135" s="49">
        <v>0</v>
      </c>
      <c r="O135" s="50">
        <v>84000</v>
      </c>
      <c r="P135" s="51">
        <v>0</v>
      </c>
      <c r="Q135" s="51"/>
      <c r="R135" s="49">
        <f t="shared" si="8"/>
        <v>310505.01</v>
      </c>
      <c r="S135" s="52">
        <f t="shared" si="9"/>
        <v>0.24791302319911879</v>
      </c>
    </row>
    <row r="136" spans="1:19" x14ac:dyDescent="0.2">
      <c r="A136" s="45">
        <v>2006</v>
      </c>
      <c r="B136" s="46">
        <v>54002</v>
      </c>
      <c r="C136" s="47" t="s">
        <v>159</v>
      </c>
      <c r="D136" s="48">
        <v>0</v>
      </c>
      <c r="E136" s="48">
        <v>0</v>
      </c>
      <c r="F136" s="48">
        <v>0</v>
      </c>
      <c r="G136" s="48">
        <v>0</v>
      </c>
      <c r="H136" s="48">
        <v>760560</v>
      </c>
      <c r="I136" s="48">
        <v>0</v>
      </c>
      <c r="J136" s="48">
        <v>0</v>
      </c>
      <c r="K136" s="48">
        <v>1173837.6399999999</v>
      </c>
      <c r="L136" s="49">
        <v>8652236.5899999961</v>
      </c>
      <c r="M136" s="49">
        <v>0</v>
      </c>
      <c r="N136" s="49">
        <v>0</v>
      </c>
      <c r="O136" s="50">
        <v>0</v>
      </c>
      <c r="P136" s="51">
        <v>0</v>
      </c>
      <c r="Q136" s="51"/>
      <c r="R136" s="49">
        <f t="shared" si="8"/>
        <v>1934397.64</v>
      </c>
      <c r="S136" s="52">
        <f t="shared" si="9"/>
        <v>0.2235719770117845</v>
      </c>
    </row>
    <row r="137" spans="1:19" x14ac:dyDescent="0.2">
      <c r="A137" s="45">
        <v>2006</v>
      </c>
      <c r="B137" s="46">
        <v>54004</v>
      </c>
      <c r="C137" s="47" t="s">
        <v>160</v>
      </c>
      <c r="D137" s="48">
        <v>0</v>
      </c>
      <c r="E137" s="48">
        <v>0</v>
      </c>
      <c r="F137" s="48">
        <v>0</v>
      </c>
      <c r="G137" s="48">
        <v>4100</v>
      </c>
      <c r="H137" s="48">
        <v>0</v>
      </c>
      <c r="I137" s="48">
        <v>0</v>
      </c>
      <c r="J137" s="48">
        <v>0</v>
      </c>
      <c r="K137" s="48">
        <v>1000530.23</v>
      </c>
      <c r="L137" s="49">
        <v>1416126.56</v>
      </c>
      <c r="M137" s="49">
        <v>0</v>
      </c>
      <c r="N137" s="49">
        <v>0</v>
      </c>
      <c r="O137" s="50">
        <v>939139</v>
      </c>
      <c r="P137" s="51">
        <v>0</v>
      </c>
      <c r="Q137" s="51"/>
      <c r="R137" s="49">
        <f t="shared" si="8"/>
        <v>65491.229999999981</v>
      </c>
      <c r="S137" s="52">
        <f t="shared" si="9"/>
        <v>4.6246735178810554E-2</v>
      </c>
    </row>
    <row r="138" spans="1:19" x14ac:dyDescent="0.2">
      <c r="A138" s="45">
        <v>2006</v>
      </c>
      <c r="B138" s="46">
        <v>54006</v>
      </c>
      <c r="C138" s="47" t="s">
        <v>161</v>
      </c>
      <c r="D138" s="48">
        <v>0</v>
      </c>
      <c r="E138" s="48">
        <v>0</v>
      </c>
      <c r="F138" s="48">
        <v>2000</v>
      </c>
      <c r="G138" s="48">
        <v>0</v>
      </c>
      <c r="H138" s="48">
        <v>0</v>
      </c>
      <c r="I138" s="48">
        <v>43869.34</v>
      </c>
      <c r="J138" s="48">
        <v>0</v>
      </c>
      <c r="K138" s="48">
        <v>136922.12</v>
      </c>
      <c r="L138" s="49">
        <v>885367.31</v>
      </c>
      <c r="M138" s="49">
        <v>4000</v>
      </c>
      <c r="N138" s="49">
        <v>669.78</v>
      </c>
      <c r="O138" s="50">
        <v>0</v>
      </c>
      <c r="P138" s="51">
        <v>0</v>
      </c>
      <c r="Q138" s="51"/>
      <c r="R138" s="56">
        <f t="shared" si="8"/>
        <v>186121.68</v>
      </c>
      <c r="S138" s="52">
        <f t="shared" si="9"/>
        <v>0.21021973354765039</v>
      </c>
    </row>
    <row r="139" spans="1:19" x14ac:dyDescent="0.2">
      <c r="A139" s="45">
        <v>2006</v>
      </c>
      <c r="B139" s="46">
        <v>54007</v>
      </c>
      <c r="C139" s="47" t="s">
        <v>162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271713.96999999997</v>
      </c>
      <c r="L139" s="49">
        <v>1675288.65</v>
      </c>
      <c r="M139" s="49">
        <v>0</v>
      </c>
      <c r="N139" s="49">
        <v>15000</v>
      </c>
      <c r="O139" s="50">
        <v>0</v>
      </c>
      <c r="P139" s="51">
        <v>0</v>
      </c>
      <c r="Q139" s="51"/>
      <c r="R139" s="56">
        <f t="shared" si="8"/>
        <v>256713.96999999997</v>
      </c>
      <c r="S139" s="52">
        <f t="shared" si="9"/>
        <v>0.1532356647912585</v>
      </c>
    </row>
    <row r="140" spans="1:19" x14ac:dyDescent="0.2">
      <c r="A140" s="45">
        <v>2006</v>
      </c>
      <c r="B140" s="46">
        <v>55004</v>
      </c>
      <c r="C140" s="47" t="s">
        <v>163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627102.71999999997</v>
      </c>
      <c r="L140" s="49">
        <v>1281828.3600000001</v>
      </c>
      <c r="M140" s="49">
        <v>10000</v>
      </c>
      <c r="N140" s="49">
        <v>7275</v>
      </c>
      <c r="O140" s="54">
        <v>397966.16</v>
      </c>
      <c r="P140" s="51">
        <v>0</v>
      </c>
      <c r="Q140" s="51"/>
      <c r="R140" s="56">
        <f t="shared" si="8"/>
        <v>231861.56</v>
      </c>
      <c r="S140" s="52">
        <f t="shared" si="9"/>
        <v>0.18088346867282604</v>
      </c>
    </row>
    <row r="141" spans="1:19" x14ac:dyDescent="0.2">
      <c r="A141" s="45">
        <v>2006</v>
      </c>
      <c r="B141" s="46">
        <v>55005</v>
      </c>
      <c r="C141" s="47" t="s">
        <v>164</v>
      </c>
      <c r="D141" s="48">
        <v>3364</v>
      </c>
      <c r="E141" s="48">
        <v>0</v>
      </c>
      <c r="F141" s="48">
        <v>0</v>
      </c>
      <c r="G141" s="48">
        <v>17093.5</v>
      </c>
      <c r="H141" s="48">
        <v>593213.46</v>
      </c>
      <c r="I141" s="48">
        <v>0</v>
      </c>
      <c r="J141" s="48">
        <v>24339.89</v>
      </c>
      <c r="K141" s="48">
        <v>0</v>
      </c>
      <c r="L141" s="49">
        <v>1621100.2</v>
      </c>
      <c r="M141" s="49">
        <v>0</v>
      </c>
      <c r="N141" s="49">
        <v>100751</v>
      </c>
      <c r="O141" s="50">
        <v>0</v>
      </c>
      <c r="P141" s="51">
        <v>0</v>
      </c>
      <c r="Q141" s="51"/>
      <c r="R141" s="56">
        <f t="shared" si="8"/>
        <v>537259.85</v>
      </c>
      <c r="S141" s="52">
        <f t="shared" si="9"/>
        <v>0.33141680569776005</v>
      </c>
    </row>
    <row r="142" spans="1:19" x14ac:dyDescent="0.2">
      <c r="A142" s="45">
        <v>2006</v>
      </c>
      <c r="B142" s="46">
        <v>56001</v>
      </c>
      <c r="C142" s="47" t="s">
        <v>165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45750.803</v>
      </c>
      <c r="K142" s="48">
        <v>635176.78</v>
      </c>
      <c r="L142" s="49">
        <v>939052.36</v>
      </c>
      <c r="M142" s="49">
        <v>21575</v>
      </c>
      <c r="N142" s="49">
        <v>1086.06</v>
      </c>
      <c r="O142" s="50">
        <v>680927.58299999998</v>
      </c>
      <c r="P142" s="51">
        <v>0</v>
      </c>
      <c r="Q142" s="51"/>
      <c r="R142" s="56">
        <f t="shared" si="8"/>
        <v>20488.939999999944</v>
      </c>
      <c r="S142" s="52">
        <f t="shared" si="9"/>
        <v>2.1818740756905125E-2</v>
      </c>
    </row>
    <row r="143" spans="1:19" x14ac:dyDescent="0.2">
      <c r="A143" s="45">
        <v>2006</v>
      </c>
      <c r="B143" s="46">
        <v>56002</v>
      </c>
      <c r="C143" s="47" t="s">
        <v>166</v>
      </c>
      <c r="D143" s="48">
        <v>0</v>
      </c>
      <c r="E143" s="48">
        <v>0</v>
      </c>
      <c r="F143" s="48">
        <v>1625</v>
      </c>
      <c r="G143" s="48">
        <v>0</v>
      </c>
      <c r="H143" s="48">
        <v>0</v>
      </c>
      <c r="I143" s="48">
        <v>0</v>
      </c>
      <c r="J143" s="48">
        <v>57165.760000000002</v>
      </c>
      <c r="K143" s="48">
        <v>525337.43000000005</v>
      </c>
      <c r="L143" s="49">
        <v>1286514.42</v>
      </c>
      <c r="M143" s="49">
        <v>0</v>
      </c>
      <c r="N143" s="49">
        <v>2293.7399999999998</v>
      </c>
      <c r="O143" s="50">
        <v>584128.18999999994</v>
      </c>
      <c r="P143" s="51">
        <v>0</v>
      </c>
      <c r="Q143" s="51"/>
      <c r="R143" s="56">
        <f t="shared" si="8"/>
        <v>0</v>
      </c>
      <c r="S143" s="52">
        <f t="shared" si="9"/>
        <v>0</v>
      </c>
    </row>
    <row r="144" spans="1:19" x14ac:dyDescent="0.2">
      <c r="A144" s="45">
        <v>2006</v>
      </c>
      <c r="B144" s="46">
        <v>56004</v>
      </c>
      <c r="C144" s="47" t="s">
        <v>167</v>
      </c>
      <c r="D144" s="48">
        <v>0</v>
      </c>
      <c r="E144" s="48">
        <v>0</v>
      </c>
      <c r="F144" s="48">
        <v>3000</v>
      </c>
      <c r="G144" s="48">
        <v>0</v>
      </c>
      <c r="H144" s="48">
        <v>0</v>
      </c>
      <c r="I144" s="48">
        <v>0</v>
      </c>
      <c r="J144" s="48">
        <v>0</v>
      </c>
      <c r="K144" s="48">
        <v>1558182.86</v>
      </c>
      <c r="L144" s="49">
        <v>3266004.61</v>
      </c>
      <c r="M144" s="49">
        <v>0</v>
      </c>
      <c r="N144" s="49">
        <v>0</v>
      </c>
      <c r="O144" s="50">
        <v>750000</v>
      </c>
      <c r="P144" s="51">
        <v>0</v>
      </c>
      <c r="Q144" s="51"/>
      <c r="R144" s="56">
        <f t="shared" si="8"/>
        <v>811182.8600000001</v>
      </c>
      <c r="S144" s="52">
        <f t="shared" si="9"/>
        <v>0.24837162125132461</v>
      </c>
    </row>
    <row r="145" spans="1:19" x14ac:dyDescent="0.2">
      <c r="A145" s="45">
        <v>2006</v>
      </c>
      <c r="B145" s="46">
        <v>56006</v>
      </c>
      <c r="C145" s="47" t="s">
        <v>168</v>
      </c>
      <c r="D145" s="48">
        <v>0</v>
      </c>
      <c r="E145" s="48">
        <v>0</v>
      </c>
      <c r="F145" s="48">
        <v>7600</v>
      </c>
      <c r="G145" s="48">
        <v>0</v>
      </c>
      <c r="H145" s="48">
        <v>0</v>
      </c>
      <c r="I145" s="48">
        <v>86065</v>
      </c>
      <c r="J145" s="48">
        <v>2287</v>
      </c>
      <c r="K145" s="48">
        <v>368418.18</v>
      </c>
      <c r="L145" s="49">
        <v>1605320.5</v>
      </c>
      <c r="M145" s="49">
        <v>3000</v>
      </c>
      <c r="N145" s="49">
        <v>0</v>
      </c>
      <c r="O145" s="54">
        <v>248023</v>
      </c>
      <c r="P145" s="51">
        <v>81102</v>
      </c>
      <c r="Q145" s="51"/>
      <c r="R145" s="56">
        <f t="shared" si="8"/>
        <v>138245.18</v>
      </c>
      <c r="S145" s="52">
        <f t="shared" si="9"/>
        <v>8.6116871989113691E-2</v>
      </c>
    </row>
    <row r="146" spans="1:19" x14ac:dyDescent="0.2">
      <c r="A146" s="45">
        <v>2006</v>
      </c>
      <c r="B146" s="46">
        <v>56007</v>
      </c>
      <c r="C146" s="47" t="s">
        <v>169</v>
      </c>
      <c r="D146" s="48">
        <v>0</v>
      </c>
      <c r="E146" s="48">
        <v>0</v>
      </c>
      <c r="F146" s="48">
        <v>0</v>
      </c>
      <c r="G146" s="48">
        <v>0</v>
      </c>
      <c r="H146" s="48">
        <v>0</v>
      </c>
      <c r="I146" s="48">
        <v>0</v>
      </c>
      <c r="J146" s="48">
        <v>3259.82</v>
      </c>
      <c r="K146" s="48">
        <v>840892.58</v>
      </c>
      <c r="L146" s="49">
        <v>1605090.36</v>
      </c>
      <c r="M146" s="49">
        <v>2500</v>
      </c>
      <c r="N146" s="49">
        <v>1180</v>
      </c>
      <c r="O146" s="50">
        <v>0</v>
      </c>
      <c r="P146" s="51">
        <v>97071</v>
      </c>
      <c r="Q146" s="51"/>
      <c r="R146" s="56">
        <f t="shared" si="8"/>
        <v>748401.39999999991</v>
      </c>
      <c r="S146" s="52">
        <f t="shared" si="9"/>
        <v>0.46626745674305831</v>
      </c>
    </row>
    <row r="147" spans="1:19" x14ac:dyDescent="0.2">
      <c r="A147" s="45">
        <v>2006</v>
      </c>
      <c r="B147" s="46">
        <v>57001</v>
      </c>
      <c r="C147" s="47" t="s">
        <v>170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19329.75</v>
      </c>
      <c r="K147" s="48">
        <v>249344.47</v>
      </c>
      <c r="L147" s="49">
        <v>3196823.18</v>
      </c>
      <c r="M147" s="49">
        <v>20000</v>
      </c>
      <c r="N147" s="49">
        <v>0</v>
      </c>
      <c r="O147" s="50">
        <v>0</v>
      </c>
      <c r="P147" s="51">
        <v>0</v>
      </c>
      <c r="Q147" s="51"/>
      <c r="R147" s="56">
        <f t="shared" si="8"/>
        <v>288674.21999999997</v>
      </c>
      <c r="S147" s="52">
        <f t="shared" si="9"/>
        <v>9.0300339976889174E-2</v>
      </c>
    </row>
    <row r="148" spans="1:19" x14ac:dyDescent="0.2">
      <c r="A148" s="45">
        <v>2006</v>
      </c>
      <c r="B148" s="46">
        <v>58003</v>
      </c>
      <c r="C148" s="47" t="s">
        <v>171</v>
      </c>
      <c r="D148" s="48">
        <v>0</v>
      </c>
      <c r="E148" s="48">
        <v>0</v>
      </c>
      <c r="F148" s="48">
        <v>0</v>
      </c>
      <c r="G148" s="48">
        <v>6739.24</v>
      </c>
      <c r="H148" s="48">
        <v>0</v>
      </c>
      <c r="I148" s="48">
        <v>432353</v>
      </c>
      <c r="J148" s="48">
        <v>21392.22</v>
      </c>
      <c r="K148" s="48">
        <v>999356.66</v>
      </c>
      <c r="L148" s="49">
        <v>3059493.45</v>
      </c>
      <c r="M148" s="49">
        <v>15000</v>
      </c>
      <c r="N148" s="49">
        <v>728.44</v>
      </c>
      <c r="O148" s="54">
        <v>696628.5</v>
      </c>
      <c r="P148" s="51">
        <v>88484.54</v>
      </c>
      <c r="Q148" s="51"/>
      <c r="R148" s="56">
        <f t="shared" si="8"/>
        <v>688999.64000000013</v>
      </c>
      <c r="S148" s="52">
        <f t="shared" si="9"/>
        <v>0.22520056056992052</v>
      </c>
    </row>
    <row r="149" spans="1:19" x14ac:dyDescent="0.2">
      <c r="A149" s="45">
        <v>2006</v>
      </c>
      <c r="B149" s="46">
        <v>59001</v>
      </c>
      <c r="C149" s="47" t="s">
        <v>172</v>
      </c>
      <c r="D149" s="48">
        <v>0</v>
      </c>
      <c r="E149" s="48">
        <v>0</v>
      </c>
      <c r="F149" s="48">
        <v>0</v>
      </c>
      <c r="G149" s="48">
        <v>1500</v>
      </c>
      <c r="H149" s="48">
        <v>0</v>
      </c>
      <c r="I149" s="48">
        <v>78525</v>
      </c>
      <c r="J149" s="48">
        <v>10155.02</v>
      </c>
      <c r="K149" s="48">
        <v>431071.03</v>
      </c>
      <c r="L149" s="49">
        <v>1209492.25</v>
      </c>
      <c r="M149" s="49">
        <v>0</v>
      </c>
      <c r="N149" s="49">
        <v>0</v>
      </c>
      <c r="O149" s="50">
        <v>325000</v>
      </c>
      <c r="P149" s="51">
        <v>0</v>
      </c>
      <c r="Q149" s="51"/>
      <c r="R149" s="56">
        <f t="shared" si="8"/>
        <v>196251.05000000005</v>
      </c>
      <c r="S149" s="52">
        <f t="shared" si="9"/>
        <v>0.16225903886527596</v>
      </c>
    </row>
    <row r="150" spans="1:19" x14ac:dyDescent="0.2">
      <c r="A150" s="45">
        <v>2006</v>
      </c>
      <c r="B150" s="46">
        <v>59002</v>
      </c>
      <c r="C150" s="47" t="s">
        <v>173</v>
      </c>
      <c r="D150" s="48">
        <v>0</v>
      </c>
      <c r="E150" s="48">
        <v>0</v>
      </c>
      <c r="F150" s="48">
        <v>0</v>
      </c>
      <c r="G150" s="48">
        <v>21376.07</v>
      </c>
      <c r="H150" s="48">
        <v>0</v>
      </c>
      <c r="I150" s="48">
        <v>0</v>
      </c>
      <c r="J150" s="48">
        <v>0</v>
      </c>
      <c r="K150" s="48">
        <v>214969.5</v>
      </c>
      <c r="L150" s="49">
        <v>5394650.1800000034</v>
      </c>
      <c r="M150" s="49">
        <v>0</v>
      </c>
      <c r="N150" s="49">
        <v>0</v>
      </c>
      <c r="O150" s="50">
        <v>0</v>
      </c>
      <c r="P150" s="51">
        <v>0</v>
      </c>
      <c r="Q150" s="51"/>
      <c r="R150" s="56">
        <f t="shared" si="8"/>
        <v>236345.57</v>
      </c>
      <c r="S150" s="52">
        <f t="shared" si="9"/>
        <v>4.3811102131556534E-2</v>
      </c>
    </row>
    <row r="151" spans="1:19" x14ac:dyDescent="0.2">
      <c r="A151" s="45">
        <v>2006</v>
      </c>
      <c r="B151" s="46">
        <v>60001</v>
      </c>
      <c r="C151" s="47" t="s">
        <v>174</v>
      </c>
      <c r="D151" s="48">
        <v>0</v>
      </c>
      <c r="E151" s="48">
        <v>0</v>
      </c>
      <c r="F151" s="48">
        <v>2500</v>
      </c>
      <c r="G151" s="48">
        <v>0</v>
      </c>
      <c r="H151" s="48">
        <v>300377.55</v>
      </c>
      <c r="I151" s="48">
        <v>0</v>
      </c>
      <c r="J151" s="48">
        <v>0</v>
      </c>
      <c r="K151" s="48">
        <v>0</v>
      </c>
      <c r="L151" s="49">
        <v>1506850.95</v>
      </c>
      <c r="M151" s="49">
        <v>1063</v>
      </c>
      <c r="N151" s="49">
        <v>0</v>
      </c>
      <c r="O151" s="50">
        <v>50000</v>
      </c>
      <c r="P151" s="51">
        <v>0</v>
      </c>
      <c r="Q151" s="51"/>
      <c r="R151" s="56">
        <f t="shared" si="8"/>
        <v>253940.55</v>
      </c>
      <c r="S151" s="52">
        <f t="shared" si="9"/>
        <v>0.16852400033327783</v>
      </c>
    </row>
    <row r="152" spans="1:19" x14ac:dyDescent="0.2">
      <c r="A152" s="45">
        <v>2006</v>
      </c>
      <c r="B152" s="46">
        <v>60002</v>
      </c>
      <c r="C152" s="47" t="s">
        <v>175</v>
      </c>
      <c r="D152" s="48">
        <v>0</v>
      </c>
      <c r="E152" s="48">
        <v>0</v>
      </c>
      <c r="F152" s="48">
        <v>0</v>
      </c>
      <c r="G152" s="48">
        <v>0</v>
      </c>
      <c r="H152" s="48">
        <v>0</v>
      </c>
      <c r="I152" s="48">
        <v>0</v>
      </c>
      <c r="J152" s="48">
        <v>0</v>
      </c>
      <c r="K152" s="48">
        <v>408977.31</v>
      </c>
      <c r="L152" s="49">
        <v>1113691.1299999999</v>
      </c>
      <c r="M152" s="49">
        <v>0</v>
      </c>
      <c r="N152" s="49">
        <v>125</v>
      </c>
      <c r="O152" s="50">
        <v>225000</v>
      </c>
      <c r="P152" s="51">
        <v>0</v>
      </c>
      <c r="Q152" s="51"/>
      <c r="R152" s="56">
        <f t="shared" si="8"/>
        <v>183852.31</v>
      </c>
      <c r="S152" s="52">
        <f t="shared" si="9"/>
        <v>0.16508375172207757</v>
      </c>
    </row>
    <row r="153" spans="1:19" x14ac:dyDescent="0.2">
      <c r="A153" s="45">
        <v>2006</v>
      </c>
      <c r="B153" s="46">
        <v>60003</v>
      </c>
      <c r="C153" s="47" t="s">
        <v>176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359952.81</v>
      </c>
      <c r="L153" s="49">
        <v>1409727.24</v>
      </c>
      <c r="M153" s="49">
        <v>0</v>
      </c>
      <c r="N153" s="49">
        <v>0</v>
      </c>
      <c r="O153" s="50">
        <v>75000</v>
      </c>
      <c r="P153" s="51">
        <v>0</v>
      </c>
      <c r="Q153" s="51"/>
      <c r="R153" s="49">
        <f t="shared" si="8"/>
        <v>284952.81</v>
      </c>
      <c r="S153" s="52">
        <f t="shared" si="9"/>
        <v>0.20213329352988879</v>
      </c>
    </row>
    <row r="154" spans="1:19" x14ac:dyDescent="0.2">
      <c r="A154" s="45">
        <v>2006</v>
      </c>
      <c r="B154" s="46">
        <v>60004</v>
      </c>
      <c r="C154" s="47" t="s">
        <v>177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539871.37</v>
      </c>
      <c r="L154" s="49">
        <v>2233818.92</v>
      </c>
      <c r="M154" s="49">
        <v>0</v>
      </c>
      <c r="N154" s="49">
        <v>1613.76</v>
      </c>
      <c r="O154" s="50">
        <v>0</v>
      </c>
      <c r="P154" s="51">
        <v>0</v>
      </c>
      <c r="Q154" s="51"/>
      <c r="R154" s="49">
        <f t="shared" si="8"/>
        <v>538257.61</v>
      </c>
      <c r="S154" s="52">
        <f t="shared" si="9"/>
        <v>0.24095847930234202</v>
      </c>
    </row>
    <row r="155" spans="1:19" x14ac:dyDescent="0.2">
      <c r="A155" s="45">
        <v>2006</v>
      </c>
      <c r="B155" s="46">
        <v>60005</v>
      </c>
      <c r="C155" s="47" t="s">
        <v>178</v>
      </c>
      <c r="D155" s="48">
        <v>0</v>
      </c>
      <c r="E155" s="48">
        <v>0</v>
      </c>
      <c r="F155" s="48">
        <v>2500</v>
      </c>
      <c r="G155" s="48">
        <v>10024.41</v>
      </c>
      <c r="H155" s="48">
        <v>0</v>
      </c>
      <c r="I155" s="48">
        <v>0</v>
      </c>
      <c r="J155" s="48">
        <v>0</v>
      </c>
      <c r="K155" s="48">
        <v>288960.96999999997</v>
      </c>
      <c r="L155" s="49">
        <v>1505523.43</v>
      </c>
      <c r="M155" s="49">
        <v>0</v>
      </c>
      <c r="N155" s="49">
        <v>0</v>
      </c>
      <c r="O155" s="50">
        <v>0</v>
      </c>
      <c r="P155" s="51">
        <v>0</v>
      </c>
      <c r="Q155" s="51"/>
      <c r="R155" s="49">
        <f t="shared" si="8"/>
        <v>301485.37999999995</v>
      </c>
      <c r="S155" s="52">
        <f t="shared" si="9"/>
        <v>0.20025286487902746</v>
      </c>
    </row>
    <row r="156" spans="1:19" x14ac:dyDescent="0.2">
      <c r="A156" s="45">
        <v>2006</v>
      </c>
      <c r="B156" s="46">
        <v>61001</v>
      </c>
      <c r="C156" s="47" t="s">
        <v>179</v>
      </c>
      <c r="D156" s="48">
        <v>0</v>
      </c>
      <c r="E156" s="48">
        <v>0</v>
      </c>
      <c r="F156" s="48">
        <v>5000</v>
      </c>
      <c r="G156" s="48">
        <v>0</v>
      </c>
      <c r="H156" s="48">
        <v>0</v>
      </c>
      <c r="I156" s="48">
        <v>0</v>
      </c>
      <c r="J156" s="48">
        <v>191589.82</v>
      </c>
      <c r="K156" s="48">
        <v>771575.23</v>
      </c>
      <c r="L156" s="49">
        <v>2127951.71</v>
      </c>
      <c r="M156" s="49">
        <v>2500</v>
      </c>
      <c r="N156" s="49">
        <v>0</v>
      </c>
      <c r="O156" s="50">
        <v>968165.05</v>
      </c>
      <c r="P156" s="51">
        <v>0</v>
      </c>
      <c r="Q156" s="51"/>
      <c r="R156" s="49">
        <f t="shared" si="8"/>
        <v>2500</v>
      </c>
      <c r="S156" s="52">
        <f t="shared" si="9"/>
        <v>1.1748386903009185E-3</v>
      </c>
    </row>
    <row r="157" spans="1:19" x14ac:dyDescent="0.2">
      <c r="A157" s="45">
        <v>2006</v>
      </c>
      <c r="B157" s="46">
        <v>61002</v>
      </c>
      <c r="C157" s="47" t="s">
        <v>180</v>
      </c>
      <c r="D157" s="48">
        <v>0</v>
      </c>
      <c r="E157" s="48">
        <v>0</v>
      </c>
      <c r="F157" s="48">
        <v>5000</v>
      </c>
      <c r="G157" s="48">
        <v>0</v>
      </c>
      <c r="H157" s="48">
        <v>0</v>
      </c>
      <c r="I157" s="48">
        <v>0</v>
      </c>
      <c r="J157" s="48">
        <v>6625.87</v>
      </c>
      <c r="K157" s="48">
        <v>819009.89</v>
      </c>
      <c r="L157" s="49">
        <v>3361135.21</v>
      </c>
      <c r="M157" s="49">
        <v>0</v>
      </c>
      <c r="N157" s="49">
        <v>0</v>
      </c>
      <c r="O157" s="50">
        <v>90000</v>
      </c>
      <c r="P157" s="51">
        <v>0</v>
      </c>
      <c r="Q157" s="51"/>
      <c r="R157" s="49">
        <f t="shared" si="8"/>
        <v>740635.76</v>
      </c>
      <c r="S157" s="52">
        <f t="shared" si="9"/>
        <v>0.22035286107993257</v>
      </c>
    </row>
    <row r="158" spans="1:19" x14ac:dyDescent="0.2">
      <c r="A158" s="45">
        <v>2006</v>
      </c>
      <c r="B158" s="46">
        <v>61004</v>
      </c>
      <c r="C158" s="47" t="s">
        <v>181</v>
      </c>
      <c r="D158" s="48">
        <v>0</v>
      </c>
      <c r="E158" s="48">
        <v>0</v>
      </c>
      <c r="F158" s="48">
        <v>0</v>
      </c>
      <c r="G158" s="48">
        <v>0</v>
      </c>
      <c r="H158" s="48">
        <v>99139.79</v>
      </c>
      <c r="I158" s="48">
        <v>0</v>
      </c>
      <c r="J158" s="48">
        <v>0</v>
      </c>
      <c r="K158" s="48">
        <v>0</v>
      </c>
      <c r="L158" s="49">
        <v>409589.62</v>
      </c>
      <c r="M158" s="49">
        <v>0</v>
      </c>
      <c r="N158" s="49">
        <v>0</v>
      </c>
      <c r="O158" s="50">
        <v>0</v>
      </c>
      <c r="P158" s="51">
        <v>0</v>
      </c>
      <c r="Q158" s="51"/>
      <c r="R158" s="49">
        <f t="shared" si="8"/>
        <v>99139.79</v>
      </c>
      <c r="S158" s="52">
        <f t="shared" si="9"/>
        <v>0.24204663682639221</v>
      </c>
    </row>
    <row r="159" spans="1:19" x14ac:dyDescent="0.2">
      <c r="A159" s="45">
        <v>2006</v>
      </c>
      <c r="B159" s="46">
        <v>61005</v>
      </c>
      <c r="C159" s="47" t="s">
        <v>182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226915.3</v>
      </c>
      <c r="J159" s="48">
        <v>0</v>
      </c>
      <c r="K159" s="48">
        <v>0</v>
      </c>
      <c r="L159" s="49">
        <v>116977.82</v>
      </c>
      <c r="M159" s="49">
        <v>0</v>
      </c>
      <c r="N159" s="49">
        <v>0</v>
      </c>
      <c r="O159" s="50">
        <v>0</v>
      </c>
      <c r="P159" s="51">
        <v>0</v>
      </c>
      <c r="Q159" s="51"/>
      <c r="R159" s="49">
        <f t="shared" si="8"/>
        <v>226915.3</v>
      </c>
      <c r="S159" s="52">
        <f t="shared" si="9"/>
        <v>1.9398147443677782</v>
      </c>
    </row>
    <row r="160" spans="1:19" x14ac:dyDescent="0.2">
      <c r="A160" s="45">
        <v>2006</v>
      </c>
      <c r="B160" s="46">
        <v>61007</v>
      </c>
      <c r="C160" s="47" t="s">
        <v>183</v>
      </c>
      <c r="D160" s="48">
        <v>0</v>
      </c>
      <c r="E160" s="48">
        <v>0</v>
      </c>
      <c r="F160" s="48">
        <v>2000</v>
      </c>
      <c r="G160" s="48">
        <v>0</v>
      </c>
      <c r="H160" s="48">
        <v>0</v>
      </c>
      <c r="I160" s="48">
        <v>0</v>
      </c>
      <c r="J160" s="48">
        <v>55352.79</v>
      </c>
      <c r="K160" s="48">
        <v>1020027.64</v>
      </c>
      <c r="L160" s="49">
        <v>3485652.29</v>
      </c>
      <c r="M160" s="49">
        <v>0</v>
      </c>
      <c r="N160" s="49">
        <v>6270.1</v>
      </c>
      <c r="O160" s="50">
        <v>0</v>
      </c>
      <c r="P160" s="51">
        <v>0</v>
      </c>
      <c r="Q160" s="51"/>
      <c r="R160" s="49">
        <f t="shared" si="8"/>
        <v>1071110.3299999998</v>
      </c>
      <c r="S160" s="52">
        <f t="shared" si="9"/>
        <v>0.30729121578561119</v>
      </c>
    </row>
    <row r="161" spans="1:19" x14ac:dyDescent="0.2">
      <c r="A161" s="45">
        <v>2006</v>
      </c>
      <c r="B161" s="46">
        <v>61008</v>
      </c>
      <c r="C161" s="47" t="s">
        <v>184</v>
      </c>
      <c r="D161" s="48">
        <v>0</v>
      </c>
      <c r="E161" s="48">
        <v>0</v>
      </c>
      <c r="F161" s="48">
        <v>248069</v>
      </c>
      <c r="G161" s="48">
        <v>0</v>
      </c>
      <c r="H161" s="48">
        <v>0</v>
      </c>
      <c r="I161" s="48">
        <v>0</v>
      </c>
      <c r="J161" s="48">
        <v>5000</v>
      </c>
      <c r="K161" s="48">
        <v>1462575.97</v>
      </c>
      <c r="L161" s="49">
        <v>4965889.09</v>
      </c>
      <c r="M161" s="49">
        <v>0</v>
      </c>
      <c r="N161" s="49">
        <v>22615.439999999999</v>
      </c>
      <c r="O161" s="50">
        <v>1715644.97</v>
      </c>
      <c r="P161" s="51">
        <v>0</v>
      </c>
      <c r="Q161" s="51"/>
      <c r="R161" s="49">
        <f t="shared" si="8"/>
        <v>0</v>
      </c>
      <c r="S161" s="52">
        <f t="shared" si="9"/>
        <v>0</v>
      </c>
    </row>
    <row r="162" spans="1:19" x14ac:dyDescent="0.2">
      <c r="A162" s="45">
        <v>2006</v>
      </c>
      <c r="B162" s="46">
        <v>62003</v>
      </c>
      <c r="C162" s="47" t="s">
        <v>185</v>
      </c>
      <c r="D162" s="48">
        <v>0</v>
      </c>
      <c r="E162" s="48">
        <v>0</v>
      </c>
      <c r="F162" s="48">
        <v>0</v>
      </c>
      <c r="G162" s="48">
        <v>0</v>
      </c>
      <c r="H162" s="48">
        <v>0</v>
      </c>
      <c r="I162" s="48">
        <v>0</v>
      </c>
      <c r="J162" s="48">
        <v>0</v>
      </c>
      <c r="K162" s="48">
        <v>647189.79</v>
      </c>
      <c r="L162" s="49">
        <v>3464885.5</v>
      </c>
      <c r="M162" s="49">
        <v>0</v>
      </c>
      <c r="N162" s="49">
        <v>289.24</v>
      </c>
      <c r="O162" s="50">
        <v>500000</v>
      </c>
      <c r="P162" s="51">
        <v>0</v>
      </c>
      <c r="Q162" s="51"/>
      <c r="R162" s="49">
        <f t="shared" ref="R162:R169" si="10">IF((D162+F162+G162+H162+I162+J162+K162+M162-N162-O162-P162)&lt;0,0,(D162+F162+G162+H162+I162+J162+K162+M162-N162-O162-Q162-P162))</f>
        <v>146900.55000000005</v>
      </c>
      <c r="S162" s="52">
        <f t="shared" ref="S162:S169" si="11">R162/L162</f>
        <v>4.2396942121175445E-2</v>
      </c>
    </row>
    <row r="163" spans="1:19" x14ac:dyDescent="0.2">
      <c r="A163" s="45">
        <v>2006</v>
      </c>
      <c r="B163" s="46">
        <v>62005</v>
      </c>
      <c r="C163" s="47" t="s">
        <v>186</v>
      </c>
      <c r="D163" s="48">
        <v>0</v>
      </c>
      <c r="E163" s="48">
        <v>0</v>
      </c>
      <c r="F163" s="48">
        <v>0</v>
      </c>
      <c r="G163" s="48">
        <v>0</v>
      </c>
      <c r="H163" s="48">
        <v>150000</v>
      </c>
      <c r="I163" s="48">
        <v>153000</v>
      </c>
      <c r="J163" s="48">
        <v>0</v>
      </c>
      <c r="K163" s="48">
        <v>1262522.1599999999</v>
      </c>
      <c r="L163" s="49">
        <v>1585888.53</v>
      </c>
      <c r="M163" s="49">
        <v>25000</v>
      </c>
      <c r="N163" s="49">
        <v>113.83</v>
      </c>
      <c r="O163" s="50">
        <v>1365000</v>
      </c>
      <c r="P163" s="51">
        <v>0</v>
      </c>
      <c r="Q163" s="51"/>
      <c r="R163" s="49">
        <f t="shared" si="10"/>
        <v>225408.32999999984</v>
      </c>
      <c r="S163" s="52">
        <f t="shared" si="11"/>
        <v>0.1421337790998462</v>
      </c>
    </row>
    <row r="164" spans="1:19" x14ac:dyDescent="0.2">
      <c r="A164" s="45">
        <v>2006</v>
      </c>
      <c r="B164" s="46">
        <v>63001</v>
      </c>
      <c r="C164" s="47" t="s">
        <v>187</v>
      </c>
      <c r="D164" s="48">
        <v>0</v>
      </c>
      <c r="E164" s="48">
        <v>0</v>
      </c>
      <c r="F164" s="48">
        <v>0</v>
      </c>
      <c r="G164" s="48">
        <v>2000</v>
      </c>
      <c r="H164" s="48">
        <v>0</v>
      </c>
      <c r="I164" s="48">
        <v>0</v>
      </c>
      <c r="J164" s="48">
        <v>0</v>
      </c>
      <c r="K164" s="48">
        <v>588784.52</v>
      </c>
      <c r="L164" s="49">
        <v>1516091.31</v>
      </c>
      <c r="M164" s="49">
        <v>0</v>
      </c>
      <c r="N164" s="49">
        <v>0</v>
      </c>
      <c r="O164" s="50">
        <v>0</v>
      </c>
      <c r="P164" s="51">
        <v>0</v>
      </c>
      <c r="Q164" s="51"/>
      <c r="R164" s="49">
        <f t="shared" si="10"/>
        <v>590784.52</v>
      </c>
      <c r="S164" s="52">
        <f t="shared" si="11"/>
        <v>0.38967608092153766</v>
      </c>
    </row>
    <row r="165" spans="1:19" x14ac:dyDescent="0.2">
      <c r="A165" s="45">
        <v>2006</v>
      </c>
      <c r="B165" s="46">
        <v>63002</v>
      </c>
      <c r="C165" s="47" t="s">
        <v>188</v>
      </c>
      <c r="D165" s="48">
        <v>0</v>
      </c>
      <c r="E165" s="48">
        <v>0</v>
      </c>
      <c r="F165" s="48">
        <v>4000</v>
      </c>
      <c r="G165" s="48">
        <v>0</v>
      </c>
      <c r="H165" s="48">
        <v>0</v>
      </c>
      <c r="I165" s="48">
        <v>0</v>
      </c>
      <c r="J165" s="48">
        <v>0</v>
      </c>
      <c r="K165" s="48">
        <v>93355.6</v>
      </c>
      <c r="L165" s="49">
        <v>1372856</v>
      </c>
      <c r="M165" s="49">
        <v>1193.8399999999999</v>
      </c>
      <c r="N165" s="49">
        <v>0</v>
      </c>
      <c r="O165" s="50">
        <v>97355.6</v>
      </c>
      <c r="P165" s="51">
        <v>0</v>
      </c>
      <c r="Q165" s="51"/>
      <c r="R165" s="49">
        <f t="shared" si="10"/>
        <v>1193.8399999999965</v>
      </c>
      <c r="S165" s="52">
        <f t="shared" si="11"/>
        <v>8.6960322131381335E-4</v>
      </c>
    </row>
    <row r="166" spans="1:19" x14ac:dyDescent="0.2">
      <c r="A166" s="45">
        <v>2006</v>
      </c>
      <c r="B166" s="46">
        <v>63003</v>
      </c>
      <c r="C166" s="47" t="s">
        <v>189</v>
      </c>
      <c r="D166" s="48">
        <v>0</v>
      </c>
      <c r="E166" s="48">
        <v>55203.92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5961305.7400000002</v>
      </c>
      <c r="L166" s="49">
        <v>15321280.179999998</v>
      </c>
      <c r="M166" s="49">
        <v>0</v>
      </c>
      <c r="N166" s="49">
        <v>14062.19</v>
      </c>
      <c r="O166" s="50">
        <v>0</v>
      </c>
      <c r="P166" s="51">
        <v>0</v>
      </c>
      <c r="Q166" s="51"/>
      <c r="R166" s="49">
        <f t="shared" si="10"/>
        <v>5947243.5499999998</v>
      </c>
      <c r="S166" s="52">
        <f t="shared" si="11"/>
        <v>0.38816883968765076</v>
      </c>
    </row>
    <row r="167" spans="1:19" x14ac:dyDescent="0.2">
      <c r="A167" s="45">
        <v>2006</v>
      </c>
      <c r="B167" s="46">
        <v>64002</v>
      </c>
      <c r="C167" s="47" t="s">
        <v>190</v>
      </c>
      <c r="D167" s="48">
        <v>0</v>
      </c>
      <c r="E167" s="48">
        <v>0</v>
      </c>
      <c r="F167" s="48">
        <v>3500</v>
      </c>
      <c r="G167" s="48">
        <v>0</v>
      </c>
      <c r="H167" s="48">
        <v>0</v>
      </c>
      <c r="I167" s="48">
        <v>359457.77</v>
      </c>
      <c r="J167" s="48">
        <v>0</v>
      </c>
      <c r="K167" s="48">
        <v>0</v>
      </c>
      <c r="L167" s="49">
        <v>2802599.1</v>
      </c>
      <c r="M167" s="49">
        <v>0</v>
      </c>
      <c r="N167" s="49">
        <v>0</v>
      </c>
      <c r="O167" s="50">
        <v>0</v>
      </c>
      <c r="P167" s="51">
        <v>0</v>
      </c>
      <c r="Q167" s="51"/>
      <c r="R167" s="49">
        <f t="shared" si="10"/>
        <v>362957.77</v>
      </c>
      <c r="S167" s="52">
        <f t="shared" si="11"/>
        <v>0.12950755960779406</v>
      </c>
    </row>
    <row r="168" spans="1:19" x14ac:dyDescent="0.2">
      <c r="A168" s="45">
        <v>2006</v>
      </c>
      <c r="B168" s="46">
        <v>65001</v>
      </c>
      <c r="C168" s="47" t="s">
        <v>191</v>
      </c>
      <c r="D168" s="48">
        <v>0</v>
      </c>
      <c r="E168" s="48">
        <v>0</v>
      </c>
      <c r="F168" s="48">
        <v>10000</v>
      </c>
      <c r="G168" s="48">
        <v>0</v>
      </c>
      <c r="H168" s="48">
        <v>0</v>
      </c>
      <c r="I168" s="48">
        <v>0</v>
      </c>
      <c r="J168" s="48">
        <v>0</v>
      </c>
      <c r="K168" s="48">
        <v>408687.4</v>
      </c>
      <c r="L168" s="49">
        <v>12763500.850000003</v>
      </c>
      <c r="M168" s="49">
        <v>285000</v>
      </c>
      <c r="N168" s="49">
        <v>0</v>
      </c>
      <c r="O168" s="50">
        <v>0</v>
      </c>
      <c r="P168" s="51">
        <v>0</v>
      </c>
      <c r="Q168" s="51"/>
      <c r="R168" s="49">
        <f t="shared" si="10"/>
        <v>703687.4</v>
      </c>
      <c r="S168" s="52">
        <f t="shared" si="11"/>
        <v>5.5132789057635377E-2</v>
      </c>
    </row>
    <row r="169" spans="1:19" x14ac:dyDescent="0.2">
      <c r="A169" s="45">
        <v>2006</v>
      </c>
      <c r="B169" s="46">
        <v>66001</v>
      </c>
      <c r="C169" s="47" t="s">
        <v>192</v>
      </c>
      <c r="D169" s="48">
        <v>0</v>
      </c>
      <c r="E169" s="48">
        <v>0</v>
      </c>
      <c r="F169" s="48">
        <v>12000</v>
      </c>
      <c r="G169" s="48">
        <v>0</v>
      </c>
      <c r="H169" s="48">
        <v>0</v>
      </c>
      <c r="I169" s="48">
        <v>0</v>
      </c>
      <c r="J169" s="48">
        <v>127926.97</v>
      </c>
      <c r="K169" s="48">
        <v>741992.4</v>
      </c>
      <c r="L169" s="49">
        <v>22433888.999999985</v>
      </c>
      <c r="M169" s="49">
        <v>0</v>
      </c>
      <c r="N169" s="49">
        <v>150500</v>
      </c>
      <c r="O169" s="50">
        <v>0</v>
      </c>
      <c r="P169" s="51">
        <v>0</v>
      </c>
      <c r="Q169" s="51"/>
      <c r="R169" s="49">
        <f t="shared" si="10"/>
        <v>731419.37</v>
      </c>
      <c r="S169" s="52">
        <f t="shared" si="11"/>
        <v>3.2603324818091077E-2</v>
      </c>
    </row>
    <row r="170" spans="1:19" x14ac:dyDescent="0.2">
      <c r="D170" s="57"/>
      <c r="E170" s="57"/>
      <c r="F170" s="57"/>
      <c r="G170" s="57"/>
      <c r="H170" s="57"/>
      <c r="I170" s="57"/>
      <c r="J170" s="57"/>
      <c r="K170" s="57"/>
      <c r="L170" s="58"/>
      <c r="M170" s="58"/>
      <c r="N170" s="58"/>
      <c r="O170" s="49"/>
      <c r="P170" s="56"/>
      <c r="Q170" s="56"/>
      <c r="R170" s="49"/>
    </row>
    <row r="171" spans="1:19" x14ac:dyDescent="0.2">
      <c r="A171" s="59"/>
      <c r="B171" s="59"/>
      <c r="C171" s="59"/>
      <c r="D171" s="48"/>
      <c r="K171" s="49"/>
    </row>
    <row r="172" spans="1:19" x14ac:dyDescent="0.2">
      <c r="A172" s="59"/>
      <c r="B172" s="59"/>
      <c r="C172" s="59"/>
      <c r="D172" s="48"/>
    </row>
    <row r="173" spans="1:19" x14ac:dyDescent="0.2">
      <c r="A173" s="59"/>
      <c r="B173" s="59"/>
      <c r="C173" s="59"/>
      <c r="D173" s="48"/>
    </row>
    <row r="174" spans="1:19" x14ac:dyDescent="0.2">
      <c r="A174" s="59"/>
      <c r="B174" s="59"/>
      <c r="C174" s="59"/>
      <c r="D174" s="48"/>
    </row>
    <row r="175" spans="1:19" x14ac:dyDescent="0.2">
      <c r="A175" s="59"/>
      <c r="B175" s="59"/>
      <c r="C175" s="59"/>
      <c r="D175" s="48"/>
    </row>
    <row r="176" spans="1:19" x14ac:dyDescent="0.2">
      <c r="A176" s="59"/>
      <c r="B176" s="59"/>
      <c r="C176" s="59"/>
      <c r="D176" s="48"/>
    </row>
    <row r="177" spans="1:4" x14ac:dyDescent="0.2">
      <c r="A177" s="59"/>
      <c r="B177" s="59"/>
      <c r="C177" s="59"/>
      <c r="D177" s="48"/>
    </row>
    <row r="178" spans="1:4" x14ac:dyDescent="0.2">
      <c r="A178" s="59"/>
      <c r="B178" s="59"/>
      <c r="C178" s="59"/>
      <c r="D178" s="48"/>
    </row>
    <row r="179" spans="1:4" x14ac:dyDescent="0.2">
      <c r="A179" s="59"/>
      <c r="B179" s="59"/>
      <c r="C179" s="59"/>
      <c r="D179" s="48"/>
    </row>
    <row r="180" spans="1:4" x14ac:dyDescent="0.2">
      <c r="A180" s="59"/>
      <c r="B180" s="59"/>
      <c r="C180" s="59"/>
      <c r="D180" s="48"/>
    </row>
    <row r="181" spans="1:4" x14ac:dyDescent="0.2">
      <c r="A181" s="59"/>
      <c r="B181" s="59"/>
      <c r="C181" s="59"/>
      <c r="D181" s="48"/>
    </row>
    <row r="182" spans="1:4" x14ac:dyDescent="0.2">
      <c r="D182" s="48"/>
    </row>
    <row r="183" spans="1:4" x14ac:dyDescent="0.2">
      <c r="D183" s="48"/>
    </row>
    <row r="184" spans="1:4" x14ac:dyDescent="0.2">
      <c r="D184" s="48"/>
    </row>
    <row r="185" spans="1:4" x14ac:dyDescent="0.2">
      <c r="D185" s="48"/>
    </row>
    <row r="186" spans="1:4" x14ac:dyDescent="0.2">
      <c r="D186" s="48"/>
    </row>
    <row r="187" spans="1:4" x14ac:dyDescent="0.2">
      <c r="D187" s="48"/>
    </row>
    <row r="188" spans="1:4" x14ac:dyDescent="0.2">
      <c r="D188" s="48"/>
    </row>
    <row r="189" spans="1:4" x14ac:dyDescent="0.2">
      <c r="D189" s="48"/>
    </row>
    <row r="190" spans="1:4" x14ac:dyDescent="0.2">
      <c r="D190" s="48"/>
    </row>
    <row r="191" spans="1:4" x14ac:dyDescent="0.2">
      <c r="D191" s="48"/>
    </row>
    <row r="192" spans="1:4" x14ac:dyDescent="0.2">
      <c r="D192" s="48"/>
    </row>
    <row r="193" spans="4:4" x14ac:dyDescent="0.2">
      <c r="D193" s="48"/>
    </row>
    <row r="194" spans="4:4" x14ac:dyDescent="0.2">
      <c r="D194" s="48"/>
    </row>
    <row r="195" spans="4:4" x14ac:dyDescent="0.2">
      <c r="D195" s="48"/>
    </row>
    <row r="196" spans="4:4" x14ac:dyDescent="0.2">
      <c r="D196" s="48"/>
    </row>
    <row r="197" spans="4:4" x14ac:dyDescent="0.2">
      <c r="D197" s="48"/>
    </row>
    <row r="198" spans="4:4" x14ac:dyDescent="0.2">
      <c r="D198" s="48"/>
    </row>
    <row r="199" spans="4:4" x14ac:dyDescent="0.2">
      <c r="D199" s="48"/>
    </row>
    <row r="200" spans="4:4" x14ac:dyDescent="0.2">
      <c r="D200" s="48"/>
    </row>
    <row r="201" spans="4:4" x14ac:dyDescent="0.2">
      <c r="D201" s="48"/>
    </row>
    <row r="202" spans="4:4" x14ac:dyDescent="0.2">
      <c r="D202" s="48"/>
    </row>
    <row r="203" spans="4:4" x14ac:dyDescent="0.2">
      <c r="D203" s="48"/>
    </row>
    <row r="204" spans="4:4" x14ac:dyDescent="0.2">
      <c r="D204" s="48"/>
    </row>
    <row r="205" spans="4:4" x14ac:dyDescent="0.2">
      <c r="D205" s="48"/>
    </row>
    <row r="206" spans="4:4" x14ac:dyDescent="0.2">
      <c r="D206" s="48"/>
    </row>
    <row r="207" spans="4:4" x14ac:dyDescent="0.2">
      <c r="D207" s="48"/>
    </row>
    <row r="208" spans="4:4" x14ac:dyDescent="0.2">
      <c r="D208" s="48"/>
    </row>
    <row r="209" spans="4:4" x14ac:dyDescent="0.2">
      <c r="D209" s="48"/>
    </row>
    <row r="210" spans="4:4" x14ac:dyDescent="0.2">
      <c r="D210" s="48"/>
    </row>
    <row r="211" spans="4:4" x14ac:dyDescent="0.2">
      <c r="D211" s="48"/>
    </row>
    <row r="212" spans="4:4" x14ac:dyDescent="0.2">
      <c r="D212" s="48"/>
    </row>
    <row r="213" spans="4:4" x14ac:dyDescent="0.2">
      <c r="D213" s="48"/>
    </row>
  </sheetData>
  <phoneticPr fontId="6" type="noConversion"/>
  <printOptions gridLines="1"/>
  <pageMargins left="0.17" right="0.17" top="0.5" bottom="0.24" header="0.24" footer="0.24"/>
  <pageSetup scale="84" orientation="landscape" r:id="rId1"/>
  <headerFooter alignWithMargins="0">
    <oddHeader>&amp;CFund Balances for Excess General Fund Calculation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 Calc 1258</vt:lpstr>
      <vt:lpstr>2006 General Fund</vt:lpstr>
      <vt:lpstr>' Calc 1258'!Print_Area</vt:lpstr>
      <vt:lpstr>'2006 General Fund'!Print_Area</vt:lpstr>
      <vt:lpstr>' Calc 1258'!Print_Titles</vt:lpstr>
      <vt:lpstr>'2006 General Fund'!Print_Titles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2013-03-13T18:32:40.8604384Z</dcterms:created>
</coreProperties>
</file>