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-15" windowWidth="8190" windowHeight="9090" tabRatio="915"/>
  </bookViews>
  <sheets>
    <sheet name="State Aid Fall Enroll" sheetId="95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'State Aid Fall Enroll'!$A$1:$D$156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Titles" localSheetId="0">'State Aid Fall Enroll'!$1:$1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F145" i="95" l="1"/>
  <c r="G19" i="95"/>
  <c r="G31" i="95"/>
  <c r="G87" i="95"/>
  <c r="G89" i="95"/>
  <c r="G145" i="95"/>
  <c r="G12" i="95"/>
  <c r="F3" i="95"/>
  <c r="F4" i="95"/>
  <c r="G4" i="95" s="1"/>
  <c r="F5" i="95"/>
  <c r="G5" i="95" s="1"/>
  <c r="F6" i="95"/>
  <c r="F7" i="95"/>
  <c r="G7" i="95" s="1"/>
  <c r="F8" i="95"/>
  <c r="F9" i="95"/>
  <c r="G9" i="95" s="1"/>
  <c r="F10" i="95"/>
  <c r="F11" i="95"/>
  <c r="G11" i="95" s="1"/>
  <c r="F12" i="95"/>
  <c r="F13" i="95"/>
  <c r="G13" i="95" s="1"/>
  <c r="F14" i="95"/>
  <c r="F15" i="95"/>
  <c r="G15" i="95" s="1"/>
  <c r="F16" i="95"/>
  <c r="F17" i="95"/>
  <c r="G17" i="95" s="1"/>
  <c r="F18" i="95"/>
  <c r="F20" i="95"/>
  <c r="G20" i="95" s="1"/>
  <c r="F21" i="95"/>
  <c r="G21" i="95" s="1"/>
  <c r="F22" i="95"/>
  <c r="G22" i="95" s="1"/>
  <c r="F23" i="95"/>
  <c r="F24" i="95"/>
  <c r="F25" i="95"/>
  <c r="F26" i="95"/>
  <c r="F27" i="95"/>
  <c r="F28" i="95"/>
  <c r="G28" i="95" s="1"/>
  <c r="F29" i="95"/>
  <c r="G29" i="95" s="1"/>
  <c r="F30" i="95"/>
  <c r="G30" i="95" s="1"/>
  <c r="F32" i="95"/>
  <c r="F33" i="95"/>
  <c r="F34" i="95"/>
  <c r="F35" i="95"/>
  <c r="F36" i="95"/>
  <c r="G36" i="95" s="1"/>
  <c r="F37" i="95"/>
  <c r="G37" i="95" s="1"/>
  <c r="F38" i="95"/>
  <c r="G38" i="95" s="1"/>
  <c r="F39" i="95"/>
  <c r="F40" i="95"/>
  <c r="F41" i="95"/>
  <c r="F42" i="95"/>
  <c r="F43" i="95"/>
  <c r="F44" i="95"/>
  <c r="G44" i="95" s="1"/>
  <c r="F45" i="95"/>
  <c r="G45" i="95" s="1"/>
  <c r="F46" i="95"/>
  <c r="G46" i="95" s="1"/>
  <c r="F47" i="95"/>
  <c r="F48" i="95"/>
  <c r="F49" i="95"/>
  <c r="F50" i="95"/>
  <c r="F51" i="95"/>
  <c r="F52" i="95"/>
  <c r="G52" i="95" s="1"/>
  <c r="F53" i="95"/>
  <c r="G53" i="95" s="1"/>
  <c r="F54" i="95"/>
  <c r="G54" i="95" s="1"/>
  <c r="F55" i="95"/>
  <c r="F56" i="95"/>
  <c r="F57" i="95"/>
  <c r="F58" i="95"/>
  <c r="F59" i="95"/>
  <c r="F60" i="95"/>
  <c r="G60" i="95" s="1"/>
  <c r="F61" i="95"/>
  <c r="G61" i="95" s="1"/>
  <c r="F62" i="95"/>
  <c r="F63" i="95"/>
  <c r="F64" i="95"/>
  <c r="F65" i="95"/>
  <c r="F66" i="95"/>
  <c r="F67" i="95"/>
  <c r="F68" i="95"/>
  <c r="G68" i="95" s="1"/>
  <c r="F69" i="95"/>
  <c r="G69" i="95" s="1"/>
  <c r="F70" i="95"/>
  <c r="F71" i="95"/>
  <c r="F72" i="95"/>
  <c r="F73" i="95"/>
  <c r="F74" i="95"/>
  <c r="F75" i="95"/>
  <c r="F76" i="95"/>
  <c r="G76" i="95" s="1"/>
  <c r="F77" i="95"/>
  <c r="G77" i="95" s="1"/>
  <c r="F78" i="95"/>
  <c r="F79" i="95"/>
  <c r="F80" i="95"/>
  <c r="F81" i="95"/>
  <c r="F82" i="95"/>
  <c r="F83" i="95"/>
  <c r="F84" i="95"/>
  <c r="G84" i="95" s="1"/>
  <c r="F85" i="95"/>
  <c r="G85" i="95" s="1"/>
  <c r="F86" i="95"/>
  <c r="F88" i="95"/>
  <c r="F90" i="95"/>
  <c r="F91" i="95"/>
  <c r="F92" i="95"/>
  <c r="G92" i="95" s="1"/>
  <c r="F93" i="95"/>
  <c r="G93" i="95" s="1"/>
  <c r="F94" i="95"/>
  <c r="G94" i="95" s="1"/>
  <c r="F95" i="95"/>
  <c r="F96" i="95"/>
  <c r="F97" i="95"/>
  <c r="F98" i="95"/>
  <c r="F99" i="95"/>
  <c r="F100" i="95"/>
  <c r="G100" i="95" s="1"/>
  <c r="F101" i="95"/>
  <c r="G101" i="95" s="1"/>
  <c r="F102" i="95"/>
  <c r="G102" i="95" s="1"/>
  <c r="F103" i="95"/>
  <c r="F104" i="95"/>
  <c r="F105" i="95"/>
  <c r="F106" i="95"/>
  <c r="F107" i="95"/>
  <c r="F108" i="95"/>
  <c r="G108" i="95" s="1"/>
  <c r="F109" i="95"/>
  <c r="G109" i="95" s="1"/>
  <c r="F110" i="95"/>
  <c r="G110" i="95" s="1"/>
  <c r="F111" i="95"/>
  <c r="F112" i="95"/>
  <c r="F113" i="95"/>
  <c r="F114" i="95"/>
  <c r="F115" i="95"/>
  <c r="F116" i="95"/>
  <c r="G116" i="95" s="1"/>
  <c r="F117" i="95"/>
  <c r="G117" i="95" s="1"/>
  <c r="F118" i="95"/>
  <c r="G118" i="95" s="1"/>
  <c r="F119" i="95"/>
  <c r="F120" i="95"/>
  <c r="F121" i="95"/>
  <c r="F122" i="95"/>
  <c r="F123" i="95"/>
  <c r="F124" i="95"/>
  <c r="G124" i="95" s="1"/>
  <c r="F125" i="95"/>
  <c r="G125" i="95" s="1"/>
  <c r="F126" i="95"/>
  <c r="G126" i="95" s="1"/>
  <c r="F127" i="95"/>
  <c r="F128" i="95"/>
  <c r="F129" i="95"/>
  <c r="F130" i="95"/>
  <c r="F131" i="95"/>
  <c r="F132" i="95"/>
  <c r="G132" i="95" s="1"/>
  <c r="F133" i="95"/>
  <c r="G133" i="95" s="1"/>
  <c r="F134" i="95"/>
  <c r="G134" i="95" s="1"/>
  <c r="F135" i="95"/>
  <c r="F136" i="95"/>
  <c r="F137" i="95"/>
  <c r="F138" i="95"/>
  <c r="F139" i="95"/>
  <c r="F140" i="95"/>
  <c r="G140" i="95" s="1"/>
  <c r="F141" i="95"/>
  <c r="G141" i="95" s="1"/>
  <c r="F142" i="95"/>
  <c r="G142" i="95" s="1"/>
  <c r="F143" i="95"/>
  <c r="F144" i="95"/>
  <c r="F146" i="95"/>
  <c r="F147" i="95"/>
  <c r="F148" i="95"/>
  <c r="G148" i="95" s="1"/>
  <c r="F149" i="95"/>
  <c r="G149" i="95" s="1"/>
  <c r="F150" i="95"/>
  <c r="G150" i="95" s="1"/>
  <c r="F151" i="95"/>
  <c r="F152" i="95"/>
  <c r="F153" i="95"/>
  <c r="F154" i="95"/>
  <c r="F155" i="95"/>
  <c r="F2" i="95"/>
  <c r="G2" i="95" l="1"/>
  <c r="G3" i="95"/>
  <c r="G154" i="95"/>
  <c r="G152" i="95"/>
  <c r="G146" i="95"/>
  <c r="G144" i="95"/>
  <c r="G138" i="95"/>
  <c r="G136" i="95"/>
  <c r="G130" i="95"/>
  <c r="G128" i="95"/>
  <c r="G122" i="95"/>
  <c r="G120" i="95"/>
  <c r="G114" i="95"/>
  <c r="G112" i="95"/>
  <c r="G106" i="95"/>
  <c r="G104" i="95"/>
  <c r="G98" i="95"/>
  <c r="G96" i="95"/>
  <c r="G90" i="95"/>
  <c r="G88" i="95"/>
  <c r="G86" i="95"/>
  <c r="G82" i="95"/>
  <c r="G80" i="95"/>
  <c r="G78" i="95"/>
  <c r="G74" i="95"/>
  <c r="G72" i="95"/>
  <c r="G70" i="95"/>
  <c r="G66" i="95"/>
  <c r="G64" i="95"/>
  <c r="G62" i="95"/>
  <c r="G58" i="95"/>
  <c r="G56" i="95"/>
  <c r="G50" i="95"/>
  <c r="G48" i="95"/>
  <c r="G42" i="95"/>
  <c r="G40" i="95"/>
  <c r="G34" i="95"/>
  <c r="G32" i="95"/>
  <c r="G26" i="95"/>
  <c r="G24" i="95"/>
  <c r="F156" i="95"/>
  <c r="G18" i="95"/>
  <c r="G16" i="95"/>
  <c r="G14" i="95"/>
  <c r="G10" i="95"/>
  <c r="G8" i="95"/>
  <c r="G6" i="95"/>
  <c r="G155" i="95"/>
  <c r="G153" i="95"/>
  <c r="G151" i="95"/>
  <c r="G147" i="95"/>
  <c r="G143" i="95"/>
  <c r="G139" i="95"/>
  <c r="G137" i="95"/>
  <c r="G135" i="95"/>
  <c r="G131" i="95"/>
  <c r="G129" i="95"/>
  <c r="G127" i="95"/>
  <c r="G123" i="95"/>
  <c r="G121" i="95"/>
  <c r="G119" i="95"/>
  <c r="G115" i="95"/>
  <c r="G113" i="95"/>
  <c r="G111" i="95"/>
  <c r="G107" i="95"/>
  <c r="G105" i="95"/>
  <c r="G103" i="95"/>
  <c r="G99" i="95"/>
  <c r="G97" i="95"/>
  <c r="G95" i="95"/>
  <c r="G91" i="95"/>
  <c r="G83" i="95"/>
  <c r="G81" i="95"/>
  <c r="G79" i="95"/>
  <c r="G75" i="95"/>
  <c r="G73" i="95"/>
  <c r="G71" i="95"/>
  <c r="G67" i="95"/>
  <c r="G65" i="95"/>
  <c r="G63" i="95"/>
  <c r="G59" i="95"/>
  <c r="G57" i="95"/>
  <c r="G55" i="95"/>
  <c r="G51" i="95"/>
  <c r="G49" i="95"/>
  <c r="G47" i="95"/>
  <c r="G43" i="95"/>
  <c r="G41" i="95"/>
  <c r="G39" i="95"/>
  <c r="G35" i="95"/>
  <c r="G33" i="95"/>
  <c r="G27" i="95"/>
  <c r="G25" i="95"/>
  <c r="G23" i="95"/>
  <c r="E156" i="95"/>
  <c r="G156" i="95" l="1"/>
</calcChain>
</file>

<file path=xl/sharedStrings.xml><?xml version="1.0" encoding="utf-8"?>
<sst xmlns="http://schemas.openxmlformats.org/spreadsheetml/2006/main" count="164" uniqueCount="164">
  <si>
    <t>Aberdeen 06-1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</si>
  <si>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</si>
  <si>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</si>
  <si>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</si>
  <si>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</si>
  <si>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</si>
  <si>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</si>
  <si>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</si>
  <si>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</si>
  <si>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</si>
  <si>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</si>
  <si>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</si>
  <si>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</si>
  <si>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Bonesteel-Fairfax 26-5</t>
  </si>
  <si>
    <t>Bowdle 22-1</t>
  </si>
  <si>
    <t>Brandon Valley 49-2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</si>
  <si>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</si>
  <si>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</si>
  <si>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</si>
  <si>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</si>
  <si>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</si>
  <si>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</si>
  <si>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</si>
  <si>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</si>
  <si>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</si>
  <si>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</si>
  <si>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</si>
  <si>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</si>
  <si>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</si>
  <si>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</si>
  <si>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</si>
  <si>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</si>
  <si>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</si>
  <si>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</si>
  <si>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</si>
  <si>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</si>
  <si>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</si>
  <si>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</si>
  <si>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</si>
  <si>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</si>
  <si>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</si>
  <si>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</si>
  <si>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</si>
  <si>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</si>
  <si>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</si>
  <si>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</si>
  <si>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Flandreau 50-3</t>
  </si>
  <si>
    <t>Florence 14-1</t>
  </si>
  <si>
    <t>Freeman 33-1</t>
  </si>
  <si>
    <t>Garretson 49-4</t>
  </si>
  <si>
    <t>Gayville-Volin 63-1</t>
  </si>
  <si>
    <t>Gettysburg 53-1</t>
  </si>
  <si>
    <t>Grant-Deuel 25-3</t>
  </si>
  <si>
    <t>Greater Hoyt 61-4</t>
  </si>
  <si>
    <t>Greater Scott 61-5</t>
  </si>
  <si>
    <t>Gregory 26-4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</si>
  <si>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</si>
  <si>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</si>
  <si>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</si>
  <si>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</si>
  <si>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</si>
  <si>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</si>
  <si>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</si>
  <si>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</si>
  <si>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Hot Springs 23-2</t>
  </si>
  <si>
    <t>Hoven 53-2</t>
  </si>
  <si>
    <t>Howard 48-3</t>
  </si>
  <si>
    <t>Hurley 60-2</t>
  </si>
  <si>
    <t>Huron 02-2</t>
  </si>
  <si>
    <t>Iroquois 02-3</t>
  </si>
  <si>
    <t>Jones County 37-3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</si>
  <si>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</si>
  <si>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</si>
  <si>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</si>
  <si>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</si>
  <si>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</si>
  <si>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</si>
  <si>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</si>
  <si>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</si>
  <si>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Meade 46-1</t>
  </si>
  <si>
    <t>Menno 33-2</t>
  </si>
  <si>
    <t>Milbank 25-4</t>
  </si>
  <si>
    <t>Mitchell 17-2</t>
  </si>
  <si>
    <t>Montrose 43-2</t>
  </si>
  <si>
    <t>Mount Vernon 17-3</t>
  </si>
  <si>
    <t>New Underwood 51-3</t>
  </si>
  <si>
    <t>Newell 09-2</t>
  </si>
  <si>
    <t>Oelrichs 23-3</t>
  </si>
  <si>
    <t>Oldham-Ramona 39-5</t>
  </si>
  <si>
    <t>Parker 60-4</t>
  </si>
  <si>
    <t>Parkston 33-3</t>
  </si>
  <si>
    <t>Pierre 32-2</t>
  </si>
  <si>
    <t>Plankinton 01-1</t>
  </si>
  <si>
    <t>Redfield 56-4</t>
  </si>
  <si>
    <t>Rosholt 54-4</t>
  </si>
  <si>
    <t>Rutland 39-4</t>
  </si>
  <si>
    <t>Scotland 04-3</t>
  </si>
  <si>
    <t>Selby 62-5</t>
  </si>
  <si>
    <t>Shannon County 65-1</t>
  </si>
  <si>
    <t>Sioux Falls 49-5</t>
  </si>
  <si>
    <t>Sioux Valley 05-5</t>
  </si>
  <si>
    <t>Smee 15-3</t>
  </si>
  <si>
    <t>Spearfish 40-2</t>
  </si>
  <si>
    <t>Stanley County 57-1</t>
  </si>
  <si>
    <t>Stickney 01-2</t>
  </si>
  <si>
    <t>Summit 54-6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</si>
  <si>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</si>
  <si>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</si>
  <si>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</si>
  <si>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</si>
  <si>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</si>
  <si>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</si>
  <si>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</si>
  <si>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</si>
  <si>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</si>
  <si>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</si>
  <si>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</si>
  <si>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</si>
  <si>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</si>
  <si>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</si>
  <si>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</si>
  <si>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</si>
  <si>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</si>
  <si>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</si>
  <si>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</si>
  <si>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Woonsocket 55-4</t>
  </si>
  <si>
    <t>Yankton 63-3</t>
  </si>
  <si>
    <t>McCook Central 43-7</t>
  </si>
  <si>
    <t>McIntosh 15-1</t>
  </si>
  <si>
    <t>McLaughlin 15-2</t>
  </si>
  <si>
    <t>Sanborn Central 55-5</t>
  </si>
  <si>
    <t>Groton Area 06-6</t>
  </si>
  <si>
    <t>Hitchcock-Tulare 56-6</t>
  </si>
  <si>
    <t>Ipswich Public 22-6</t>
  </si>
  <si>
    <t>Northwestern Area 56-7</t>
  </si>
  <si>
    <t>Sisseton 54-2</t>
  </si>
  <si>
    <t>Tea Area 41-5</t>
  </si>
  <si>
    <t>Wolsey-Wessington 02-6</t>
  </si>
  <si>
    <t>Britton-Hecla 45-4</t>
  </si>
  <si>
    <t>Rapid City Area 51-4</t>
  </si>
  <si>
    <t>Agar-Blunt-Onida 58-3</t>
  </si>
  <si>
    <t>Frederick Area 06-2</t>
  </si>
  <si>
    <t>District Name</t>
  </si>
  <si>
    <t>Dist #</t>
  </si>
  <si>
    <t>Irene-Wakonda 13-3</t>
  </si>
  <si>
    <t>Kadoka Area 35-1</t>
  </si>
  <si>
    <t>Platte-Geddes 11-4</t>
  </si>
  <si>
    <t>2008 State Aid Fall Enrollment</t>
  </si>
  <si>
    <t>Mobridge-Pollock 62-6</t>
  </si>
  <si>
    <t>Highmore-Harrold 34-2</t>
  </si>
  <si>
    <t>Faulkton Area Schools 24-4</t>
  </si>
  <si>
    <t>Miller  29-4</t>
  </si>
  <si>
    <t>2009 State Aid Fall Enrollment</t>
  </si>
  <si>
    <t>Lemmon 52-4</t>
  </si>
  <si>
    <t>Colome Consolidated 59-3</t>
  </si>
  <si>
    <t>2010 State Aid Fall Enrollment</t>
  </si>
  <si>
    <t>Webster Area 18-5*</t>
  </si>
  <si>
    <t>Langford Area 45-5*</t>
  </si>
  <si>
    <t>Bridgewater-Emery 30-3*</t>
  </si>
  <si>
    <t>TOTALS**</t>
  </si>
  <si>
    <t>** TOTALS will not sum correctly due to removal of counts in several districts that are now closed.</t>
  </si>
  <si>
    <t>Average of 2008 and 2009</t>
  </si>
  <si>
    <t>* New district in 2010 or lack of 2 years of data, averaging option is not available to be used.</t>
  </si>
  <si>
    <t>Greater of Average or Fall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</si>
</sst>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6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3" fillId="0" borderId="0" xfId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3" fillId="0" borderId="0" xfId="1" applyNumberFormat="1" applyFont="1" applyFill="1" applyBorder="1" applyAlignment="1"/>
    <xf numFmtId="0" fontId="3" fillId="0" borderId="0" xfId="1" applyFont="1" applyFill="1" applyBorder="1" applyAlignment="1"/>
    <xf numFmtId="4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3" fillId="2" borderId="0" xfId="1" applyNumberFormat="1" applyFont="1" applyFill="1" applyBorder="1" applyAlignment="1"/>
    <xf numFmtId="0" fontId="3" fillId="2" borderId="0" xfId="1" applyFont="1" applyFill="1" applyBorder="1" applyAlignment="1"/>
    <xf numFmtId="4" fontId="4" fillId="3" borderId="0" xfId="0" applyNumberFormat="1" applyFont="1" applyFill="1" applyBorder="1" applyAlignment="1"/>
    <xf numFmtId="164" fontId="4" fillId="0" borderId="0" xfId="0" applyNumberFormat="1" applyFont="1" applyFill="1" applyBorder="1" applyAlignment="1"/>
    <xf numFmtId="0" fontId="3" fillId="3" borderId="0" xfId="1" applyNumberFormat="1" applyFont="1" applyFill="1" applyBorder="1" applyAlignment="1"/>
    <xf numFmtId="0" fontId="3" fillId="3" borderId="0" xfId="1" applyFont="1" applyFill="1" applyBorder="1" applyAlignment="1"/>
    <xf numFmtId="0" fontId="5" fillId="3" borderId="0" xfId="0" applyFont="1" applyFill="1" applyBorder="1" applyAlignment="1"/>
    <xf numFmtId="164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2" borderId="0" xfId="0" applyFont="1" applyFill="1" applyBorder="1" applyAlignment="1"/>
    <xf numFmtId="4" fontId="4" fillId="0" borderId="0" xfId="0" applyNumberFormat="1" applyFont="1" applyFill="1" applyBorder="1" applyAlignment="1">
      <alignment horizontal="right" wrapText="1"/>
    </xf>
    <xf numFmtId="4" fontId="4" fillId="3" borderId="0" xfId="0" applyNumberFormat="1" applyFont="1" applyFill="1" applyBorder="1" applyAlignment="1">
      <alignment horizontal="right" wrapText="1"/>
    </xf>
    <xf numFmtId="4" fontId="4" fillId="0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center" wrapText="1"/>
    </xf>
    <xf numFmtId="164" fontId="4" fillId="3" borderId="0" xfId="0" applyNumberFormat="1" applyFont="1" applyFill="1" applyBorder="1" applyAlignment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2.75" x14ac:dyDescent="0.2"/>
  <cols>
    <col min="1" max="1" width="8.42578125" style="7" bestFit="1" customWidth="1"/>
    <col min="2" max="2" width="26.42578125" style="7" bestFit="1" customWidth="1"/>
    <col min="3" max="4" width="15.7109375" style="7" customWidth="1"/>
    <col min="5" max="5" width="13.140625" style="23" customWidth="1"/>
    <col min="6" max="6" width="13.7109375" style="7" bestFit="1" customWidth="1"/>
    <col min="7" max="7" width="17.42578125" style="11" customWidth="1"/>
    <col min="8" max="16384" width="9.140625" style="7"/>
  </cols>
  <sheetData>
    <row r="1" spans="1:7" s="3" customFormat="1" ht="25.5" x14ac:dyDescent="0.2">
      <c r="A1" s="1" t="s">
        <v>143</v>
      </c>
      <c r="B1" s="1" t="s">
        <v>142</v>
      </c>
      <c r="C1" s="2" t="s">
        <v>147</v>
      </c>
      <c r="D1" s="2" t="s">
        <v>152</v>
      </c>
      <c r="E1" s="2" t="s">
        <v>155</v>
      </c>
      <c r="F1" s="2" t="s">
        <v>161</v>
      </c>
      <c r="G1" s="24" t="s">
        <v>163</v>
      </c>
    </row>
    <row r="2" spans="1:7" x14ac:dyDescent="0.2">
      <c r="A2" s="4">
        <v>6001</v>
      </c>
      <c r="B2" s="5" t="s">
        <v>0</v>
      </c>
      <c r="C2" s="6">
        <v>3738.02</v>
      </c>
      <c r="D2" s="6">
        <v>3874.71</v>
      </c>
      <c r="E2" s="18">
        <v>3971.28</v>
      </c>
      <c r="F2" s="6">
        <f>(C2+D2)/2</f>
        <v>3806.3649999999998</v>
      </c>
      <c r="G2" s="11">
        <f>IF(E2&gt;F2,E2,F2)</f>
        <v>3971.28</v>
      </c>
    </row>
    <row r="3" spans="1:7" x14ac:dyDescent="0.2">
      <c r="A3" s="4">
        <v>58003</v>
      </c>
      <c r="B3" s="5" t="s">
        <v>140</v>
      </c>
      <c r="C3" s="6">
        <v>295</v>
      </c>
      <c r="D3" s="6">
        <v>274</v>
      </c>
      <c r="E3" s="18">
        <v>285</v>
      </c>
      <c r="F3" s="6">
        <f t="shared" ref="F3:F66" si="0">(C3+D3)/2</f>
        <v>284.5</v>
      </c>
      <c r="G3" s="11">
        <f t="shared" ref="G3:G66" si="1">IF(E3&gt;F3,E3,F3)</f>
        <v>285</v>
      </c>
    </row>
    <row r="4" spans="1:7" x14ac:dyDescent="0.2">
      <c r="A4" s="4">
        <v>61001</v>
      </c>
      <c r="B4" s="5" t="s">
        <v>1</v>
      </c>
      <c r="C4" s="6">
        <v>290.08</v>
      </c>
      <c r="D4" s="6">
        <v>281.2</v>
      </c>
      <c r="E4" s="18">
        <v>305.51</v>
      </c>
      <c r="F4" s="6">
        <f t="shared" si="0"/>
        <v>285.64</v>
      </c>
      <c r="G4" s="11">
        <f t="shared" si="1"/>
        <v>305.51</v>
      </c>
    </row>
    <row r="5" spans="1:7" x14ac:dyDescent="0.2">
      <c r="A5" s="4">
        <v>11001</v>
      </c>
      <c r="B5" s="5" t="s">
        <v>2</v>
      </c>
      <c r="C5" s="6">
        <v>388</v>
      </c>
      <c r="D5" s="6">
        <v>387</v>
      </c>
      <c r="E5" s="18">
        <v>406</v>
      </c>
      <c r="F5" s="6">
        <f t="shared" si="0"/>
        <v>387.5</v>
      </c>
      <c r="G5" s="11">
        <f t="shared" si="1"/>
        <v>406</v>
      </c>
    </row>
    <row r="6" spans="1:7" x14ac:dyDescent="0.2">
      <c r="A6" s="4">
        <v>38001</v>
      </c>
      <c r="B6" s="5" t="s">
        <v>3</v>
      </c>
      <c r="C6" s="6">
        <v>297</v>
      </c>
      <c r="D6" s="6">
        <v>300</v>
      </c>
      <c r="E6" s="18">
        <v>288</v>
      </c>
      <c r="F6" s="6">
        <f t="shared" si="0"/>
        <v>298.5</v>
      </c>
      <c r="G6" s="11">
        <f t="shared" si="1"/>
        <v>298.5</v>
      </c>
    </row>
    <row r="7" spans="1:7" x14ac:dyDescent="0.2">
      <c r="A7" s="4">
        <v>21001</v>
      </c>
      <c r="B7" s="5" t="s">
        <v>4</v>
      </c>
      <c r="C7" s="6">
        <v>163</v>
      </c>
      <c r="D7" s="6">
        <v>174</v>
      </c>
      <c r="E7" s="18">
        <v>166</v>
      </c>
      <c r="F7" s="6">
        <f t="shared" si="0"/>
        <v>168.5</v>
      </c>
      <c r="G7" s="11">
        <f t="shared" si="1"/>
        <v>168.5</v>
      </c>
    </row>
    <row r="8" spans="1:7" x14ac:dyDescent="0.2">
      <c r="A8" s="4">
        <v>4001</v>
      </c>
      <c r="B8" s="5" t="s">
        <v>5</v>
      </c>
      <c r="C8" s="6">
        <v>238</v>
      </c>
      <c r="D8" s="6">
        <v>235.5</v>
      </c>
      <c r="E8" s="18">
        <v>247</v>
      </c>
      <c r="F8" s="6">
        <f t="shared" si="0"/>
        <v>236.75</v>
      </c>
      <c r="G8" s="11">
        <f t="shared" si="1"/>
        <v>247</v>
      </c>
    </row>
    <row r="9" spans="1:7" x14ac:dyDescent="0.2">
      <c r="A9" s="4">
        <v>49001</v>
      </c>
      <c r="B9" s="5" t="s">
        <v>6</v>
      </c>
      <c r="C9" s="6">
        <v>419</v>
      </c>
      <c r="D9" s="6">
        <v>431</v>
      </c>
      <c r="E9" s="18">
        <v>405</v>
      </c>
      <c r="F9" s="6">
        <f t="shared" si="0"/>
        <v>425</v>
      </c>
      <c r="G9" s="11">
        <f t="shared" si="1"/>
        <v>425</v>
      </c>
    </row>
    <row r="10" spans="1:7" x14ac:dyDescent="0.2">
      <c r="A10" s="4">
        <v>9001</v>
      </c>
      <c r="B10" s="5" t="s">
        <v>7</v>
      </c>
      <c r="C10" s="6">
        <v>1340.06</v>
      </c>
      <c r="D10" s="6">
        <v>1352.13</v>
      </c>
      <c r="E10" s="18">
        <v>1349.71</v>
      </c>
      <c r="F10" s="6">
        <f t="shared" si="0"/>
        <v>1346.095</v>
      </c>
      <c r="G10" s="11">
        <f t="shared" si="1"/>
        <v>1349.71</v>
      </c>
    </row>
    <row r="11" spans="1:7" x14ac:dyDescent="0.2">
      <c r="A11" s="4">
        <v>3001</v>
      </c>
      <c r="B11" s="5" t="s">
        <v>8</v>
      </c>
      <c r="C11" s="6">
        <v>518</v>
      </c>
      <c r="D11" s="6">
        <v>572</v>
      </c>
      <c r="E11" s="18">
        <v>519</v>
      </c>
      <c r="F11" s="6">
        <f t="shared" si="0"/>
        <v>545</v>
      </c>
      <c r="G11" s="11">
        <f t="shared" si="1"/>
        <v>545</v>
      </c>
    </row>
    <row r="12" spans="1:7" x14ac:dyDescent="0.2">
      <c r="A12" s="4">
        <v>61002</v>
      </c>
      <c r="B12" s="5" t="s">
        <v>9</v>
      </c>
      <c r="C12" s="6">
        <v>658.81</v>
      </c>
      <c r="D12" s="6">
        <v>633.22</v>
      </c>
      <c r="E12" s="18">
        <v>643.98</v>
      </c>
      <c r="F12" s="6">
        <f t="shared" si="0"/>
        <v>646.01499999999999</v>
      </c>
      <c r="G12" s="11">
        <f t="shared" si="1"/>
        <v>646.01499999999999</v>
      </c>
    </row>
    <row r="13" spans="1:7" x14ac:dyDescent="0.2">
      <c r="A13" s="4">
        <v>25001</v>
      </c>
      <c r="B13" s="5" t="s">
        <v>10</v>
      </c>
      <c r="C13" s="6">
        <v>120</v>
      </c>
      <c r="D13" s="6">
        <v>117</v>
      </c>
      <c r="E13" s="18">
        <v>119</v>
      </c>
      <c r="F13" s="6">
        <f t="shared" si="0"/>
        <v>118.5</v>
      </c>
      <c r="G13" s="11">
        <f t="shared" si="1"/>
        <v>119</v>
      </c>
    </row>
    <row r="14" spans="1:7" x14ac:dyDescent="0.2">
      <c r="A14" s="4">
        <v>52001</v>
      </c>
      <c r="B14" s="5" t="s">
        <v>11</v>
      </c>
      <c r="C14" s="6">
        <v>136</v>
      </c>
      <c r="D14" s="6">
        <v>131</v>
      </c>
      <c r="E14" s="18">
        <v>133.13999999999999</v>
      </c>
      <c r="F14" s="6">
        <f t="shared" si="0"/>
        <v>133.5</v>
      </c>
      <c r="G14" s="11">
        <f t="shared" si="1"/>
        <v>133.5</v>
      </c>
    </row>
    <row r="15" spans="1:7" x14ac:dyDescent="0.2">
      <c r="A15" s="4">
        <v>4002</v>
      </c>
      <c r="B15" s="5" t="s">
        <v>12</v>
      </c>
      <c r="C15" s="6">
        <v>561</v>
      </c>
      <c r="D15" s="6">
        <v>575</v>
      </c>
      <c r="E15" s="18">
        <v>565</v>
      </c>
      <c r="F15" s="6">
        <f t="shared" si="0"/>
        <v>568</v>
      </c>
      <c r="G15" s="11">
        <f t="shared" si="1"/>
        <v>568</v>
      </c>
    </row>
    <row r="16" spans="1:7" x14ac:dyDescent="0.2">
      <c r="A16" s="4">
        <v>26005</v>
      </c>
      <c r="B16" s="5" t="s">
        <v>13</v>
      </c>
      <c r="C16" s="6">
        <v>128</v>
      </c>
      <c r="D16" s="6">
        <v>140</v>
      </c>
      <c r="E16" s="18">
        <v>136</v>
      </c>
      <c r="F16" s="6">
        <f t="shared" si="0"/>
        <v>134</v>
      </c>
      <c r="G16" s="11">
        <f t="shared" si="1"/>
        <v>136</v>
      </c>
    </row>
    <row r="17" spans="1:7" x14ac:dyDescent="0.2">
      <c r="A17" s="4">
        <v>22001</v>
      </c>
      <c r="B17" s="5" t="s">
        <v>14</v>
      </c>
      <c r="C17" s="6">
        <v>131.01</v>
      </c>
      <c r="D17" s="6">
        <v>130</v>
      </c>
      <c r="E17" s="18">
        <v>136</v>
      </c>
      <c r="F17" s="6">
        <f t="shared" si="0"/>
        <v>130.505</v>
      </c>
      <c r="G17" s="11">
        <f t="shared" si="1"/>
        <v>136</v>
      </c>
    </row>
    <row r="18" spans="1:7" x14ac:dyDescent="0.2">
      <c r="A18" s="4">
        <v>49002</v>
      </c>
      <c r="B18" s="5" t="s">
        <v>15</v>
      </c>
      <c r="C18" s="6">
        <v>3094.62</v>
      </c>
      <c r="D18" s="6">
        <v>3227.43</v>
      </c>
      <c r="E18" s="18">
        <v>3297</v>
      </c>
      <c r="F18" s="6">
        <f t="shared" si="0"/>
        <v>3161.0249999999996</v>
      </c>
      <c r="G18" s="11">
        <f t="shared" si="1"/>
        <v>3297</v>
      </c>
    </row>
    <row r="19" spans="1:7" x14ac:dyDescent="0.2">
      <c r="A19" s="12">
        <v>30003</v>
      </c>
      <c r="B19" s="13" t="s">
        <v>158</v>
      </c>
      <c r="C19" s="10">
        <v>0</v>
      </c>
      <c r="D19" s="10">
        <v>0</v>
      </c>
      <c r="E19" s="19">
        <v>300</v>
      </c>
      <c r="F19" s="10">
        <v>0</v>
      </c>
      <c r="G19" s="25">
        <f t="shared" si="1"/>
        <v>300</v>
      </c>
    </row>
    <row r="20" spans="1:7" x14ac:dyDescent="0.2">
      <c r="A20" s="4">
        <v>45004</v>
      </c>
      <c r="B20" s="5" t="s">
        <v>138</v>
      </c>
      <c r="C20" s="6">
        <v>491</v>
      </c>
      <c r="D20" s="6">
        <v>507.2</v>
      </c>
      <c r="E20" s="18">
        <v>500</v>
      </c>
      <c r="F20" s="6">
        <f t="shared" si="0"/>
        <v>499.1</v>
      </c>
      <c r="G20" s="11">
        <f t="shared" si="1"/>
        <v>500</v>
      </c>
    </row>
    <row r="21" spans="1:7" x14ac:dyDescent="0.2">
      <c r="A21" s="4">
        <v>5001</v>
      </c>
      <c r="B21" s="5" t="s">
        <v>16</v>
      </c>
      <c r="C21" s="6">
        <v>2743.63</v>
      </c>
      <c r="D21" s="6">
        <v>2796.03</v>
      </c>
      <c r="E21" s="18">
        <v>2848.79</v>
      </c>
      <c r="F21" s="6">
        <f t="shared" si="0"/>
        <v>2769.83</v>
      </c>
      <c r="G21" s="11">
        <f t="shared" si="1"/>
        <v>2848.79</v>
      </c>
    </row>
    <row r="22" spans="1:7" x14ac:dyDescent="0.2">
      <c r="A22" s="4">
        <v>26002</v>
      </c>
      <c r="B22" s="5" t="s">
        <v>17</v>
      </c>
      <c r="C22" s="6">
        <v>196</v>
      </c>
      <c r="D22" s="6">
        <v>198</v>
      </c>
      <c r="E22" s="18">
        <v>191</v>
      </c>
      <c r="F22" s="6">
        <f t="shared" si="0"/>
        <v>197</v>
      </c>
      <c r="G22" s="11">
        <f t="shared" si="1"/>
        <v>197</v>
      </c>
    </row>
    <row r="23" spans="1:7" x14ac:dyDescent="0.2">
      <c r="A23" s="4">
        <v>43001</v>
      </c>
      <c r="B23" s="5" t="s">
        <v>18</v>
      </c>
      <c r="C23" s="6">
        <v>230.25</v>
      </c>
      <c r="D23" s="6">
        <v>250</v>
      </c>
      <c r="E23" s="18">
        <v>256</v>
      </c>
      <c r="F23" s="6">
        <f t="shared" si="0"/>
        <v>240.125</v>
      </c>
      <c r="G23" s="11">
        <f t="shared" si="1"/>
        <v>256</v>
      </c>
    </row>
    <row r="24" spans="1:7" x14ac:dyDescent="0.2">
      <c r="A24" s="4">
        <v>41001</v>
      </c>
      <c r="B24" s="5" t="s">
        <v>19</v>
      </c>
      <c r="C24" s="6">
        <v>880.05</v>
      </c>
      <c r="D24" s="6">
        <v>878.05</v>
      </c>
      <c r="E24" s="18">
        <v>889.5</v>
      </c>
      <c r="F24" s="6">
        <f t="shared" si="0"/>
        <v>879.05</v>
      </c>
      <c r="G24" s="11">
        <f t="shared" si="1"/>
        <v>889.5</v>
      </c>
    </row>
    <row r="25" spans="1:7" x14ac:dyDescent="0.2">
      <c r="A25" s="4">
        <v>28001</v>
      </c>
      <c r="B25" s="5" t="s">
        <v>20</v>
      </c>
      <c r="C25" s="6">
        <v>284</v>
      </c>
      <c r="D25" s="6">
        <v>284</v>
      </c>
      <c r="E25" s="18">
        <v>259.25</v>
      </c>
      <c r="F25" s="6">
        <f t="shared" si="0"/>
        <v>284</v>
      </c>
      <c r="G25" s="11">
        <f t="shared" si="1"/>
        <v>284</v>
      </c>
    </row>
    <row r="26" spans="1:7" x14ac:dyDescent="0.2">
      <c r="A26" s="4">
        <v>60001</v>
      </c>
      <c r="B26" s="5" t="s">
        <v>21</v>
      </c>
      <c r="C26" s="6">
        <v>243.2</v>
      </c>
      <c r="D26" s="6">
        <v>235</v>
      </c>
      <c r="E26" s="18">
        <v>224</v>
      </c>
      <c r="F26" s="6">
        <f t="shared" si="0"/>
        <v>239.1</v>
      </c>
      <c r="G26" s="11">
        <f t="shared" si="1"/>
        <v>239.1</v>
      </c>
    </row>
    <row r="27" spans="1:7" x14ac:dyDescent="0.2">
      <c r="A27" s="4">
        <v>7001</v>
      </c>
      <c r="B27" s="5" t="s">
        <v>22</v>
      </c>
      <c r="C27" s="6">
        <v>861.38</v>
      </c>
      <c r="D27" s="6">
        <v>857.75</v>
      </c>
      <c r="E27" s="18">
        <v>900.9</v>
      </c>
      <c r="F27" s="6">
        <f t="shared" si="0"/>
        <v>859.56500000000005</v>
      </c>
      <c r="G27" s="11">
        <f t="shared" si="1"/>
        <v>900.9</v>
      </c>
    </row>
    <row r="28" spans="1:7" x14ac:dyDescent="0.2">
      <c r="A28" s="4">
        <v>39001</v>
      </c>
      <c r="B28" s="5" t="s">
        <v>23</v>
      </c>
      <c r="C28" s="6">
        <v>554.84</v>
      </c>
      <c r="D28" s="6">
        <v>575</v>
      </c>
      <c r="E28" s="18">
        <v>579</v>
      </c>
      <c r="F28" s="6">
        <f t="shared" si="0"/>
        <v>564.92000000000007</v>
      </c>
      <c r="G28" s="11">
        <f t="shared" si="1"/>
        <v>579</v>
      </c>
    </row>
    <row r="29" spans="1:7" x14ac:dyDescent="0.2">
      <c r="A29" s="4">
        <v>12002</v>
      </c>
      <c r="B29" s="5" t="s">
        <v>24</v>
      </c>
      <c r="C29" s="6">
        <v>370</v>
      </c>
      <c r="D29" s="6">
        <v>379</v>
      </c>
      <c r="E29" s="18">
        <v>355</v>
      </c>
      <c r="F29" s="6">
        <f t="shared" si="0"/>
        <v>374.5</v>
      </c>
      <c r="G29" s="11">
        <f t="shared" si="1"/>
        <v>374.5</v>
      </c>
    </row>
    <row r="30" spans="1:7" x14ac:dyDescent="0.2">
      <c r="A30" s="4">
        <v>50005</v>
      </c>
      <c r="B30" s="5" t="s">
        <v>25</v>
      </c>
      <c r="C30" s="6">
        <v>262</v>
      </c>
      <c r="D30" s="6">
        <v>253</v>
      </c>
      <c r="E30" s="18">
        <v>260</v>
      </c>
      <c r="F30" s="6">
        <f t="shared" si="0"/>
        <v>257.5</v>
      </c>
      <c r="G30" s="11">
        <f t="shared" si="1"/>
        <v>260</v>
      </c>
    </row>
    <row r="31" spans="1:7" x14ac:dyDescent="0.2">
      <c r="A31" s="12">
        <v>59003</v>
      </c>
      <c r="B31" s="13" t="s">
        <v>154</v>
      </c>
      <c r="C31" s="10">
        <v>0</v>
      </c>
      <c r="D31" s="10">
        <v>265</v>
      </c>
      <c r="E31" s="19">
        <v>276</v>
      </c>
      <c r="F31" s="10">
        <v>0</v>
      </c>
      <c r="G31" s="25">
        <f t="shared" si="1"/>
        <v>276</v>
      </c>
    </row>
    <row r="32" spans="1:7" x14ac:dyDescent="0.2">
      <c r="A32" s="4">
        <v>21002</v>
      </c>
      <c r="B32" s="5" t="s">
        <v>26</v>
      </c>
      <c r="C32" s="6">
        <v>166</v>
      </c>
      <c r="D32" s="6">
        <v>171</v>
      </c>
      <c r="E32" s="18">
        <v>160</v>
      </c>
      <c r="F32" s="6">
        <f t="shared" si="0"/>
        <v>168.5</v>
      </c>
      <c r="G32" s="11">
        <f t="shared" si="1"/>
        <v>168.5</v>
      </c>
    </row>
    <row r="33" spans="1:7" x14ac:dyDescent="0.2">
      <c r="A33" s="4">
        <v>16001</v>
      </c>
      <c r="B33" s="5" t="s">
        <v>27</v>
      </c>
      <c r="C33" s="6">
        <v>914</v>
      </c>
      <c r="D33" s="6">
        <v>887</v>
      </c>
      <c r="E33" s="18">
        <v>889</v>
      </c>
      <c r="F33" s="6">
        <f t="shared" si="0"/>
        <v>900.5</v>
      </c>
      <c r="G33" s="11">
        <f t="shared" si="1"/>
        <v>900.5</v>
      </c>
    </row>
    <row r="34" spans="1:7" x14ac:dyDescent="0.2">
      <c r="A34" s="4">
        <v>61008</v>
      </c>
      <c r="B34" s="5" t="s">
        <v>28</v>
      </c>
      <c r="C34" s="6">
        <v>1047</v>
      </c>
      <c r="D34" s="6">
        <v>1093.02</v>
      </c>
      <c r="E34" s="18">
        <v>1118.81</v>
      </c>
      <c r="F34" s="6">
        <f t="shared" si="0"/>
        <v>1070.01</v>
      </c>
      <c r="G34" s="11">
        <f t="shared" si="1"/>
        <v>1118.81</v>
      </c>
    </row>
    <row r="35" spans="1:7" x14ac:dyDescent="0.2">
      <c r="A35" s="4">
        <v>38002</v>
      </c>
      <c r="B35" s="5" t="s">
        <v>29</v>
      </c>
      <c r="C35" s="6">
        <v>288</v>
      </c>
      <c r="D35" s="6">
        <v>320</v>
      </c>
      <c r="E35" s="18">
        <v>334</v>
      </c>
      <c r="F35" s="6">
        <f t="shared" si="0"/>
        <v>304</v>
      </c>
      <c r="G35" s="11">
        <f t="shared" si="1"/>
        <v>334</v>
      </c>
    </row>
    <row r="36" spans="1:7" x14ac:dyDescent="0.2">
      <c r="A36" s="4">
        <v>49003</v>
      </c>
      <c r="B36" s="5" t="s">
        <v>30</v>
      </c>
      <c r="C36" s="6">
        <v>924.51</v>
      </c>
      <c r="D36" s="6">
        <v>891.07</v>
      </c>
      <c r="E36" s="18">
        <v>867.49</v>
      </c>
      <c r="F36" s="6">
        <f t="shared" si="0"/>
        <v>907.79</v>
      </c>
      <c r="G36" s="11">
        <f t="shared" si="1"/>
        <v>907.79</v>
      </c>
    </row>
    <row r="37" spans="1:7" x14ac:dyDescent="0.2">
      <c r="A37" s="4">
        <v>5006</v>
      </c>
      <c r="B37" s="5" t="s">
        <v>31</v>
      </c>
      <c r="C37" s="6">
        <v>373</v>
      </c>
      <c r="D37" s="6">
        <v>364</v>
      </c>
      <c r="E37" s="18">
        <v>362</v>
      </c>
      <c r="F37" s="6">
        <f t="shared" si="0"/>
        <v>368.5</v>
      </c>
      <c r="G37" s="11">
        <f t="shared" si="1"/>
        <v>368.5</v>
      </c>
    </row>
    <row r="38" spans="1:7" x14ac:dyDescent="0.2">
      <c r="A38" s="4">
        <v>19004</v>
      </c>
      <c r="B38" s="5" t="s">
        <v>32</v>
      </c>
      <c r="C38" s="6">
        <v>520.01</v>
      </c>
      <c r="D38" s="6">
        <v>516</v>
      </c>
      <c r="E38" s="18">
        <v>497</v>
      </c>
      <c r="F38" s="6">
        <f t="shared" si="0"/>
        <v>518.005</v>
      </c>
      <c r="G38" s="11">
        <f t="shared" si="1"/>
        <v>518.005</v>
      </c>
    </row>
    <row r="39" spans="1:7" x14ac:dyDescent="0.2">
      <c r="A39" s="4">
        <v>56002</v>
      </c>
      <c r="B39" s="5" t="s">
        <v>33</v>
      </c>
      <c r="C39" s="6">
        <v>146</v>
      </c>
      <c r="D39" s="6">
        <v>160</v>
      </c>
      <c r="E39" s="18">
        <v>158</v>
      </c>
      <c r="F39" s="6">
        <f t="shared" si="0"/>
        <v>153</v>
      </c>
      <c r="G39" s="11">
        <f t="shared" si="1"/>
        <v>158</v>
      </c>
    </row>
    <row r="40" spans="1:7" x14ac:dyDescent="0.2">
      <c r="A40" s="4">
        <v>51001</v>
      </c>
      <c r="B40" s="5" t="s">
        <v>34</v>
      </c>
      <c r="C40" s="6">
        <v>2375</v>
      </c>
      <c r="D40" s="6">
        <v>2463</v>
      </c>
      <c r="E40" s="18">
        <v>2521</v>
      </c>
      <c r="F40" s="6">
        <f t="shared" si="0"/>
        <v>2419</v>
      </c>
      <c r="G40" s="11">
        <f t="shared" si="1"/>
        <v>2521</v>
      </c>
    </row>
    <row r="41" spans="1:7" x14ac:dyDescent="0.2">
      <c r="A41" s="4">
        <v>64002</v>
      </c>
      <c r="B41" s="5" t="s">
        <v>35</v>
      </c>
      <c r="C41" s="6">
        <v>310</v>
      </c>
      <c r="D41" s="6">
        <v>339</v>
      </c>
      <c r="E41" s="18">
        <v>313</v>
      </c>
      <c r="F41" s="6">
        <f t="shared" si="0"/>
        <v>324.5</v>
      </c>
      <c r="G41" s="11">
        <f t="shared" si="1"/>
        <v>324.5</v>
      </c>
    </row>
    <row r="42" spans="1:7" x14ac:dyDescent="0.2">
      <c r="A42" s="4">
        <v>20001</v>
      </c>
      <c r="B42" s="5" t="s">
        <v>36</v>
      </c>
      <c r="C42" s="6">
        <v>283</v>
      </c>
      <c r="D42" s="6">
        <v>270.01</v>
      </c>
      <c r="E42" s="18">
        <v>293</v>
      </c>
      <c r="F42" s="6">
        <f t="shared" si="0"/>
        <v>276.505</v>
      </c>
      <c r="G42" s="11">
        <f t="shared" si="1"/>
        <v>293</v>
      </c>
    </row>
    <row r="43" spans="1:7" x14ac:dyDescent="0.2">
      <c r="A43" s="4">
        <v>23001</v>
      </c>
      <c r="B43" s="5" t="s">
        <v>37</v>
      </c>
      <c r="C43" s="6">
        <v>137</v>
      </c>
      <c r="D43" s="6">
        <v>151.96</v>
      </c>
      <c r="E43" s="18">
        <v>154.26</v>
      </c>
      <c r="F43" s="6">
        <f t="shared" si="0"/>
        <v>144.48000000000002</v>
      </c>
      <c r="G43" s="11">
        <f t="shared" si="1"/>
        <v>154.26</v>
      </c>
    </row>
    <row r="44" spans="1:7" x14ac:dyDescent="0.2">
      <c r="A44" s="4">
        <v>22005</v>
      </c>
      <c r="B44" s="5" t="s">
        <v>38</v>
      </c>
      <c r="C44" s="6">
        <v>137</v>
      </c>
      <c r="D44" s="6">
        <v>142</v>
      </c>
      <c r="E44" s="18">
        <v>139</v>
      </c>
      <c r="F44" s="6">
        <f t="shared" si="0"/>
        <v>139.5</v>
      </c>
      <c r="G44" s="11">
        <f t="shared" si="1"/>
        <v>139.5</v>
      </c>
    </row>
    <row r="45" spans="1:7" x14ac:dyDescent="0.2">
      <c r="A45" s="4">
        <v>16002</v>
      </c>
      <c r="B45" s="5" t="s">
        <v>39</v>
      </c>
      <c r="C45" s="6">
        <v>30</v>
      </c>
      <c r="D45" s="6">
        <v>30</v>
      </c>
      <c r="E45" s="18">
        <v>25</v>
      </c>
      <c r="F45" s="6">
        <f t="shared" si="0"/>
        <v>30</v>
      </c>
      <c r="G45" s="11">
        <f t="shared" si="1"/>
        <v>30</v>
      </c>
    </row>
    <row r="46" spans="1:7" x14ac:dyDescent="0.2">
      <c r="A46" s="4">
        <v>61007</v>
      </c>
      <c r="B46" s="5" t="s">
        <v>40</v>
      </c>
      <c r="C46" s="6">
        <v>726</v>
      </c>
      <c r="D46" s="6">
        <v>713.01</v>
      </c>
      <c r="E46" s="18">
        <v>713</v>
      </c>
      <c r="F46" s="6">
        <f t="shared" si="0"/>
        <v>719.505</v>
      </c>
      <c r="G46" s="11">
        <f t="shared" si="1"/>
        <v>719.505</v>
      </c>
    </row>
    <row r="47" spans="1:7" x14ac:dyDescent="0.2">
      <c r="A47" s="4">
        <v>5003</v>
      </c>
      <c r="B47" s="5" t="s">
        <v>41</v>
      </c>
      <c r="C47" s="6">
        <v>224.57</v>
      </c>
      <c r="D47" s="6">
        <v>256</v>
      </c>
      <c r="E47" s="18">
        <v>273</v>
      </c>
      <c r="F47" s="6">
        <f t="shared" si="0"/>
        <v>240.285</v>
      </c>
      <c r="G47" s="11">
        <f t="shared" si="1"/>
        <v>273</v>
      </c>
    </row>
    <row r="48" spans="1:7" x14ac:dyDescent="0.2">
      <c r="A48" s="4">
        <v>28002</v>
      </c>
      <c r="B48" s="5" t="s">
        <v>42</v>
      </c>
      <c r="C48" s="6">
        <v>251.03</v>
      </c>
      <c r="D48" s="6">
        <v>254.01</v>
      </c>
      <c r="E48" s="18">
        <v>242</v>
      </c>
      <c r="F48" s="6">
        <f t="shared" si="0"/>
        <v>252.51999999999998</v>
      </c>
      <c r="G48" s="11">
        <f t="shared" si="1"/>
        <v>252.51999999999998</v>
      </c>
    </row>
    <row r="49" spans="1:7" x14ac:dyDescent="0.2">
      <c r="A49" s="4">
        <v>17001</v>
      </c>
      <c r="B49" s="5" t="s">
        <v>43</v>
      </c>
      <c r="C49" s="6">
        <v>231</v>
      </c>
      <c r="D49" s="6">
        <v>223</v>
      </c>
      <c r="E49" s="18">
        <v>232</v>
      </c>
      <c r="F49" s="6">
        <f t="shared" si="0"/>
        <v>227</v>
      </c>
      <c r="G49" s="11">
        <f t="shared" si="1"/>
        <v>232</v>
      </c>
    </row>
    <row r="50" spans="1:7" x14ac:dyDescent="0.2">
      <c r="A50" s="4">
        <v>44001</v>
      </c>
      <c r="B50" s="5" t="s">
        <v>44</v>
      </c>
      <c r="C50" s="6">
        <v>183</v>
      </c>
      <c r="D50" s="6">
        <v>185</v>
      </c>
      <c r="E50" s="18">
        <v>167</v>
      </c>
      <c r="F50" s="6">
        <f t="shared" si="0"/>
        <v>184</v>
      </c>
      <c r="G50" s="11">
        <f t="shared" si="1"/>
        <v>184</v>
      </c>
    </row>
    <row r="51" spans="1:7" x14ac:dyDescent="0.2">
      <c r="A51" s="4">
        <v>46002</v>
      </c>
      <c r="B51" s="5" t="s">
        <v>45</v>
      </c>
      <c r="C51" s="6">
        <v>193</v>
      </c>
      <c r="D51" s="6">
        <v>199</v>
      </c>
      <c r="E51" s="18">
        <v>206</v>
      </c>
      <c r="F51" s="6">
        <f t="shared" si="0"/>
        <v>196</v>
      </c>
      <c r="G51" s="11">
        <f t="shared" si="1"/>
        <v>206</v>
      </c>
    </row>
    <row r="52" spans="1:7" x14ac:dyDescent="0.2">
      <c r="A52" s="4">
        <v>24004</v>
      </c>
      <c r="B52" s="5" t="s">
        <v>150</v>
      </c>
      <c r="C52" s="6">
        <v>330</v>
      </c>
      <c r="D52" s="6">
        <v>319</v>
      </c>
      <c r="E52" s="18">
        <v>322</v>
      </c>
      <c r="F52" s="6">
        <f t="shared" si="0"/>
        <v>324.5</v>
      </c>
      <c r="G52" s="11">
        <f t="shared" si="1"/>
        <v>324.5</v>
      </c>
    </row>
    <row r="53" spans="1:7" x14ac:dyDescent="0.2">
      <c r="A53" s="4">
        <v>50003</v>
      </c>
      <c r="B53" s="5" t="s">
        <v>46</v>
      </c>
      <c r="C53" s="6">
        <v>598</v>
      </c>
      <c r="D53" s="6">
        <v>613.71</v>
      </c>
      <c r="E53" s="18">
        <v>637.41999999999996</v>
      </c>
      <c r="F53" s="6">
        <f t="shared" si="0"/>
        <v>605.85500000000002</v>
      </c>
      <c r="G53" s="11">
        <f t="shared" si="1"/>
        <v>637.41999999999996</v>
      </c>
    </row>
    <row r="54" spans="1:7" x14ac:dyDescent="0.2">
      <c r="A54" s="4">
        <v>14001</v>
      </c>
      <c r="B54" s="5" t="s">
        <v>47</v>
      </c>
      <c r="C54" s="6">
        <v>225</v>
      </c>
      <c r="D54" s="6">
        <v>224.86</v>
      </c>
      <c r="E54" s="18">
        <v>215</v>
      </c>
      <c r="F54" s="6">
        <f t="shared" si="0"/>
        <v>224.93</v>
      </c>
      <c r="G54" s="11">
        <f t="shared" si="1"/>
        <v>224.93</v>
      </c>
    </row>
    <row r="55" spans="1:7" x14ac:dyDescent="0.2">
      <c r="A55" s="4">
        <v>6002</v>
      </c>
      <c r="B55" s="5" t="s">
        <v>141</v>
      </c>
      <c r="C55" s="6">
        <v>198</v>
      </c>
      <c r="D55" s="6">
        <v>196.2</v>
      </c>
      <c r="E55" s="18">
        <v>181.99</v>
      </c>
      <c r="F55" s="6">
        <f t="shared" si="0"/>
        <v>197.1</v>
      </c>
      <c r="G55" s="11">
        <f t="shared" si="1"/>
        <v>197.1</v>
      </c>
    </row>
    <row r="56" spans="1:7" x14ac:dyDescent="0.2">
      <c r="A56" s="4">
        <v>33001</v>
      </c>
      <c r="B56" s="5" t="s">
        <v>48</v>
      </c>
      <c r="C56" s="6">
        <v>376.3</v>
      </c>
      <c r="D56" s="6">
        <v>379.13</v>
      </c>
      <c r="E56" s="18">
        <v>363.04</v>
      </c>
      <c r="F56" s="6">
        <f t="shared" si="0"/>
        <v>377.71500000000003</v>
      </c>
      <c r="G56" s="11">
        <f t="shared" si="1"/>
        <v>377.71500000000003</v>
      </c>
    </row>
    <row r="57" spans="1:7" x14ac:dyDescent="0.2">
      <c r="A57" s="4">
        <v>49004</v>
      </c>
      <c r="B57" s="5" t="s">
        <v>49</v>
      </c>
      <c r="C57" s="6">
        <v>482</v>
      </c>
      <c r="D57" s="6">
        <v>523</v>
      </c>
      <c r="E57" s="18">
        <v>513</v>
      </c>
      <c r="F57" s="6">
        <f t="shared" si="0"/>
        <v>502.5</v>
      </c>
      <c r="G57" s="11">
        <f t="shared" si="1"/>
        <v>513</v>
      </c>
    </row>
    <row r="58" spans="1:7" x14ac:dyDescent="0.2">
      <c r="A58" s="4">
        <v>63001</v>
      </c>
      <c r="B58" s="5" t="s">
        <v>50</v>
      </c>
      <c r="C58" s="6">
        <v>245</v>
      </c>
      <c r="D58" s="6">
        <v>251.13</v>
      </c>
      <c r="E58" s="18">
        <v>261</v>
      </c>
      <c r="F58" s="6">
        <f t="shared" si="0"/>
        <v>248.065</v>
      </c>
      <c r="G58" s="11">
        <f t="shared" si="1"/>
        <v>261</v>
      </c>
    </row>
    <row r="59" spans="1:7" x14ac:dyDescent="0.2">
      <c r="A59" s="4">
        <v>53001</v>
      </c>
      <c r="B59" s="5" t="s">
        <v>51</v>
      </c>
      <c r="C59" s="6">
        <v>240</v>
      </c>
      <c r="D59" s="6">
        <v>242.12</v>
      </c>
      <c r="E59" s="18">
        <v>238.38</v>
      </c>
      <c r="F59" s="6">
        <f t="shared" si="0"/>
        <v>241.06</v>
      </c>
      <c r="G59" s="11">
        <f t="shared" si="1"/>
        <v>241.06</v>
      </c>
    </row>
    <row r="60" spans="1:7" x14ac:dyDescent="0.2">
      <c r="A60" s="4">
        <v>25003</v>
      </c>
      <c r="B60" s="5" t="s">
        <v>52</v>
      </c>
      <c r="C60" s="6">
        <v>133.25</v>
      </c>
      <c r="D60" s="6">
        <v>142</v>
      </c>
      <c r="E60" s="18">
        <v>140</v>
      </c>
      <c r="F60" s="6">
        <f t="shared" si="0"/>
        <v>137.625</v>
      </c>
      <c r="G60" s="11">
        <f t="shared" si="1"/>
        <v>140</v>
      </c>
    </row>
    <row r="61" spans="1:7" x14ac:dyDescent="0.2">
      <c r="A61" s="8">
        <v>61004</v>
      </c>
      <c r="B61" s="9" t="s">
        <v>53</v>
      </c>
      <c r="C61" s="6">
        <v>56</v>
      </c>
      <c r="D61" s="6">
        <v>52</v>
      </c>
      <c r="E61" s="18">
        <v>0</v>
      </c>
      <c r="F61" s="6">
        <f t="shared" si="0"/>
        <v>54</v>
      </c>
      <c r="G61" s="11">
        <f t="shared" si="1"/>
        <v>54</v>
      </c>
    </row>
    <row r="62" spans="1:7" x14ac:dyDescent="0.2">
      <c r="A62" s="8">
        <v>61005</v>
      </c>
      <c r="B62" s="9" t="s">
        <v>54</v>
      </c>
      <c r="C62" s="6">
        <v>16</v>
      </c>
      <c r="D62" s="6">
        <v>15</v>
      </c>
      <c r="E62" s="18">
        <v>0</v>
      </c>
      <c r="F62" s="6">
        <f t="shared" si="0"/>
        <v>15.5</v>
      </c>
      <c r="G62" s="11">
        <f t="shared" si="1"/>
        <v>15.5</v>
      </c>
    </row>
    <row r="63" spans="1:7" x14ac:dyDescent="0.2">
      <c r="A63" s="4">
        <v>26004</v>
      </c>
      <c r="B63" s="5" t="s">
        <v>55</v>
      </c>
      <c r="C63" s="6">
        <v>372</v>
      </c>
      <c r="D63" s="6">
        <v>363.4</v>
      </c>
      <c r="E63" s="18">
        <v>377</v>
      </c>
      <c r="F63" s="6">
        <f t="shared" si="0"/>
        <v>367.7</v>
      </c>
      <c r="G63" s="11">
        <f t="shared" si="1"/>
        <v>377</v>
      </c>
    </row>
    <row r="64" spans="1:7" x14ac:dyDescent="0.2">
      <c r="A64" s="4">
        <v>6006</v>
      </c>
      <c r="B64" s="5" t="s">
        <v>131</v>
      </c>
      <c r="C64" s="6">
        <v>626</v>
      </c>
      <c r="D64" s="6">
        <v>623</v>
      </c>
      <c r="E64" s="18">
        <v>612</v>
      </c>
      <c r="F64" s="6">
        <f t="shared" si="0"/>
        <v>624.5</v>
      </c>
      <c r="G64" s="11">
        <f t="shared" si="1"/>
        <v>624.5</v>
      </c>
    </row>
    <row r="65" spans="1:7" x14ac:dyDescent="0.2">
      <c r="A65" s="4">
        <v>27001</v>
      </c>
      <c r="B65" s="5" t="s">
        <v>56</v>
      </c>
      <c r="C65" s="6">
        <v>285.02</v>
      </c>
      <c r="D65" s="6">
        <v>289.02</v>
      </c>
      <c r="E65" s="18">
        <v>292</v>
      </c>
      <c r="F65" s="6">
        <f t="shared" si="0"/>
        <v>287.02</v>
      </c>
      <c r="G65" s="11">
        <f t="shared" si="1"/>
        <v>292</v>
      </c>
    </row>
    <row r="66" spans="1:7" x14ac:dyDescent="0.2">
      <c r="A66" s="4">
        <v>28003</v>
      </c>
      <c r="B66" s="5" t="s">
        <v>57</v>
      </c>
      <c r="C66" s="6">
        <v>658.25</v>
      </c>
      <c r="D66" s="6">
        <v>687</v>
      </c>
      <c r="E66" s="18">
        <v>681</v>
      </c>
      <c r="F66" s="6">
        <f t="shared" si="0"/>
        <v>672.625</v>
      </c>
      <c r="G66" s="11">
        <f t="shared" si="1"/>
        <v>681</v>
      </c>
    </row>
    <row r="67" spans="1:7" x14ac:dyDescent="0.2">
      <c r="A67" s="4">
        <v>30001</v>
      </c>
      <c r="B67" s="5" t="s">
        <v>58</v>
      </c>
      <c r="C67" s="6">
        <v>383.23</v>
      </c>
      <c r="D67" s="6">
        <v>376.23</v>
      </c>
      <c r="E67" s="18">
        <v>387</v>
      </c>
      <c r="F67" s="6">
        <f t="shared" ref="F67:F130" si="2">(C67+D67)/2</f>
        <v>379.73</v>
      </c>
      <c r="G67" s="11">
        <f t="shared" ref="G67:G130" si="3">IF(E67&gt;F67,E67,F67)</f>
        <v>387</v>
      </c>
    </row>
    <row r="68" spans="1:7" x14ac:dyDescent="0.2">
      <c r="A68" s="4">
        <v>31001</v>
      </c>
      <c r="B68" s="5" t="s">
        <v>59</v>
      </c>
      <c r="C68" s="6">
        <v>204</v>
      </c>
      <c r="D68" s="6">
        <v>196</v>
      </c>
      <c r="E68" s="18">
        <v>180.25</v>
      </c>
      <c r="F68" s="6">
        <f t="shared" si="2"/>
        <v>200</v>
      </c>
      <c r="G68" s="11">
        <f t="shared" si="3"/>
        <v>200</v>
      </c>
    </row>
    <row r="69" spans="1:7" x14ac:dyDescent="0.2">
      <c r="A69" s="4">
        <v>41002</v>
      </c>
      <c r="B69" s="5" t="s">
        <v>60</v>
      </c>
      <c r="C69" s="6">
        <v>1894.01</v>
      </c>
      <c r="D69" s="6">
        <v>2181</v>
      </c>
      <c r="E69" s="18">
        <v>2388.35</v>
      </c>
      <c r="F69" s="6">
        <f t="shared" si="2"/>
        <v>2037.5050000000001</v>
      </c>
      <c r="G69" s="11">
        <f t="shared" si="3"/>
        <v>2388.35</v>
      </c>
    </row>
    <row r="70" spans="1:7" x14ac:dyDescent="0.2">
      <c r="A70" s="4">
        <v>14002</v>
      </c>
      <c r="B70" s="5" t="s">
        <v>61</v>
      </c>
      <c r="C70" s="6">
        <v>171</v>
      </c>
      <c r="D70" s="6">
        <v>149</v>
      </c>
      <c r="E70" s="18">
        <v>158</v>
      </c>
      <c r="F70" s="6">
        <f t="shared" si="2"/>
        <v>160</v>
      </c>
      <c r="G70" s="11">
        <f t="shared" si="3"/>
        <v>160</v>
      </c>
    </row>
    <row r="71" spans="1:7" x14ac:dyDescent="0.2">
      <c r="A71" s="4">
        <v>10001</v>
      </c>
      <c r="B71" s="5" t="s">
        <v>62</v>
      </c>
      <c r="C71" s="6">
        <v>132</v>
      </c>
      <c r="D71" s="6">
        <v>134.34</v>
      </c>
      <c r="E71" s="18">
        <v>122</v>
      </c>
      <c r="F71" s="6">
        <f t="shared" si="2"/>
        <v>133.17000000000002</v>
      </c>
      <c r="G71" s="11">
        <f t="shared" si="3"/>
        <v>133.17000000000002</v>
      </c>
    </row>
    <row r="72" spans="1:7" x14ac:dyDescent="0.2">
      <c r="A72" s="4">
        <v>34002</v>
      </c>
      <c r="B72" s="5" t="s">
        <v>149</v>
      </c>
      <c r="C72" s="6">
        <v>311</v>
      </c>
      <c r="D72" s="6">
        <v>295</v>
      </c>
      <c r="E72" s="18">
        <v>295</v>
      </c>
      <c r="F72" s="6">
        <f t="shared" si="2"/>
        <v>303</v>
      </c>
      <c r="G72" s="11">
        <f t="shared" si="3"/>
        <v>303</v>
      </c>
    </row>
    <row r="73" spans="1:7" x14ac:dyDescent="0.2">
      <c r="A73" s="4">
        <v>51002</v>
      </c>
      <c r="B73" s="5" t="s">
        <v>63</v>
      </c>
      <c r="C73" s="6">
        <v>463</v>
      </c>
      <c r="D73" s="6">
        <v>479.6</v>
      </c>
      <c r="E73" s="18">
        <v>501.2</v>
      </c>
      <c r="F73" s="6">
        <f t="shared" si="2"/>
        <v>471.3</v>
      </c>
      <c r="G73" s="11">
        <f t="shared" si="3"/>
        <v>501.2</v>
      </c>
    </row>
    <row r="74" spans="1:7" x14ac:dyDescent="0.2">
      <c r="A74" s="4">
        <v>56006</v>
      </c>
      <c r="B74" s="5" t="s">
        <v>132</v>
      </c>
      <c r="C74" s="6">
        <v>238</v>
      </c>
      <c r="D74" s="6">
        <v>235</v>
      </c>
      <c r="E74" s="18">
        <v>222</v>
      </c>
      <c r="F74" s="6">
        <f t="shared" si="2"/>
        <v>236.5</v>
      </c>
      <c r="G74" s="11">
        <f t="shared" si="3"/>
        <v>236.5</v>
      </c>
    </row>
    <row r="75" spans="1:7" x14ac:dyDescent="0.2">
      <c r="A75" s="4">
        <v>23002</v>
      </c>
      <c r="B75" s="5" t="s">
        <v>64</v>
      </c>
      <c r="C75" s="6">
        <v>811.56</v>
      </c>
      <c r="D75" s="6">
        <v>844.4</v>
      </c>
      <c r="E75" s="18">
        <v>814.89</v>
      </c>
      <c r="F75" s="6">
        <f t="shared" si="2"/>
        <v>827.98</v>
      </c>
      <c r="G75" s="11">
        <f t="shared" si="3"/>
        <v>827.98</v>
      </c>
    </row>
    <row r="76" spans="1:7" x14ac:dyDescent="0.2">
      <c r="A76" s="4">
        <v>53002</v>
      </c>
      <c r="B76" s="5" t="s">
        <v>65</v>
      </c>
      <c r="C76" s="6">
        <v>117</v>
      </c>
      <c r="D76" s="6">
        <v>115</v>
      </c>
      <c r="E76" s="18">
        <v>116</v>
      </c>
      <c r="F76" s="6">
        <f t="shared" si="2"/>
        <v>116</v>
      </c>
      <c r="G76" s="11">
        <f t="shared" si="3"/>
        <v>116</v>
      </c>
    </row>
    <row r="77" spans="1:7" x14ac:dyDescent="0.2">
      <c r="A77" s="4">
        <v>48003</v>
      </c>
      <c r="B77" s="5" t="s">
        <v>66</v>
      </c>
      <c r="C77" s="6">
        <v>379</v>
      </c>
      <c r="D77" s="6">
        <v>372.6</v>
      </c>
      <c r="E77" s="18">
        <v>376</v>
      </c>
      <c r="F77" s="6">
        <f t="shared" si="2"/>
        <v>375.8</v>
      </c>
      <c r="G77" s="11">
        <f t="shared" si="3"/>
        <v>376</v>
      </c>
    </row>
    <row r="78" spans="1:7" x14ac:dyDescent="0.2">
      <c r="A78" s="4">
        <v>60002</v>
      </c>
      <c r="B78" s="5" t="s">
        <v>67</v>
      </c>
      <c r="C78" s="6">
        <v>148</v>
      </c>
      <c r="D78" s="6">
        <v>141</v>
      </c>
      <c r="E78" s="18">
        <v>117.5</v>
      </c>
      <c r="F78" s="6">
        <f t="shared" si="2"/>
        <v>144.5</v>
      </c>
      <c r="G78" s="11">
        <f t="shared" si="3"/>
        <v>144.5</v>
      </c>
    </row>
    <row r="79" spans="1:7" x14ac:dyDescent="0.2">
      <c r="A79" s="4">
        <v>2002</v>
      </c>
      <c r="B79" s="5" t="s">
        <v>68</v>
      </c>
      <c r="C79" s="6">
        <v>2141.09</v>
      </c>
      <c r="D79" s="6">
        <v>2104.67</v>
      </c>
      <c r="E79" s="18">
        <v>2143.5700000000002</v>
      </c>
      <c r="F79" s="6">
        <f t="shared" si="2"/>
        <v>2122.88</v>
      </c>
      <c r="G79" s="11">
        <f t="shared" si="3"/>
        <v>2143.5700000000002</v>
      </c>
    </row>
    <row r="80" spans="1:7" x14ac:dyDescent="0.2">
      <c r="A80" s="4">
        <v>22006</v>
      </c>
      <c r="B80" s="5" t="s">
        <v>133</v>
      </c>
      <c r="C80" s="6">
        <v>380.07</v>
      </c>
      <c r="D80" s="6">
        <v>358.11</v>
      </c>
      <c r="E80" s="18">
        <v>358.18</v>
      </c>
      <c r="F80" s="6">
        <f t="shared" si="2"/>
        <v>369.09000000000003</v>
      </c>
      <c r="G80" s="11">
        <f t="shared" si="3"/>
        <v>369.09000000000003</v>
      </c>
    </row>
    <row r="81" spans="1:7" x14ac:dyDescent="0.2">
      <c r="A81" s="4">
        <v>13003</v>
      </c>
      <c r="B81" s="5" t="s">
        <v>144</v>
      </c>
      <c r="C81" s="6">
        <v>299</v>
      </c>
      <c r="D81" s="6">
        <v>285</v>
      </c>
      <c r="E81" s="18">
        <v>291</v>
      </c>
      <c r="F81" s="6">
        <f t="shared" si="2"/>
        <v>292</v>
      </c>
      <c r="G81" s="11">
        <f t="shared" si="3"/>
        <v>292</v>
      </c>
    </row>
    <row r="82" spans="1:7" x14ac:dyDescent="0.2">
      <c r="A82" s="4">
        <v>2003</v>
      </c>
      <c r="B82" s="5" t="s">
        <v>69</v>
      </c>
      <c r="C82" s="6">
        <v>147.15</v>
      </c>
      <c r="D82" s="6">
        <v>183.15</v>
      </c>
      <c r="E82" s="18">
        <v>194.51</v>
      </c>
      <c r="F82" s="6">
        <f t="shared" si="2"/>
        <v>165.15</v>
      </c>
      <c r="G82" s="11">
        <f t="shared" si="3"/>
        <v>194.51</v>
      </c>
    </row>
    <row r="83" spans="1:7" x14ac:dyDescent="0.2">
      <c r="A83" s="4">
        <v>37003</v>
      </c>
      <c r="B83" s="5" t="s">
        <v>70</v>
      </c>
      <c r="C83" s="6">
        <v>170</v>
      </c>
      <c r="D83" s="6">
        <v>167</v>
      </c>
      <c r="E83" s="18">
        <v>174.57</v>
      </c>
      <c r="F83" s="6">
        <f t="shared" si="2"/>
        <v>168.5</v>
      </c>
      <c r="G83" s="11">
        <f t="shared" si="3"/>
        <v>174.57</v>
      </c>
    </row>
    <row r="84" spans="1:7" x14ac:dyDescent="0.2">
      <c r="A84" s="4">
        <v>35002</v>
      </c>
      <c r="B84" s="5" t="s">
        <v>145</v>
      </c>
      <c r="C84" s="6">
        <v>381.2</v>
      </c>
      <c r="D84" s="6">
        <v>350</v>
      </c>
      <c r="E84" s="18">
        <v>350</v>
      </c>
      <c r="F84" s="6">
        <f t="shared" si="2"/>
        <v>365.6</v>
      </c>
      <c r="G84" s="11">
        <f t="shared" si="3"/>
        <v>365.6</v>
      </c>
    </row>
    <row r="85" spans="1:7" x14ac:dyDescent="0.2">
      <c r="A85" s="4">
        <v>7002</v>
      </c>
      <c r="B85" s="5" t="s">
        <v>71</v>
      </c>
      <c r="C85" s="6">
        <v>278.3</v>
      </c>
      <c r="D85" s="6">
        <v>269</v>
      </c>
      <c r="E85" s="18">
        <v>261</v>
      </c>
      <c r="F85" s="6">
        <f t="shared" si="2"/>
        <v>273.64999999999998</v>
      </c>
      <c r="G85" s="11">
        <f t="shared" si="3"/>
        <v>273.64999999999998</v>
      </c>
    </row>
    <row r="86" spans="1:7" x14ac:dyDescent="0.2">
      <c r="A86" s="4">
        <v>38003</v>
      </c>
      <c r="B86" s="5" t="s">
        <v>72</v>
      </c>
      <c r="C86" s="6">
        <v>214</v>
      </c>
      <c r="D86" s="6">
        <v>198</v>
      </c>
      <c r="E86" s="18">
        <v>185</v>
      </c>
      <c r="F86" s="6">
        <f t="shared" si="2"/>
        <v>206</v>
      </c>
      <c r="G86" s="11">
        <f t="shared" si="3"/>
        <v>206</v>
      </c>
    </row>
    <row r="87" spans="1:7" x14ac:dyDescent="0.2">
      <c r="A87" s="12">
        <v>45005</v>
      </c>
      <c r="B87" s="13" t="s">
        <v>157</v>
      </c>
      <c r="C87" s="10">
        <v>0</v>
      </c>
      <c r="D87" s="10">
        <v>0</v>
      </c>
      <c r="E87" s="19">
        <v>216</v>
      </c>
      <c r="F87" s="10">
        <v>0</v>
      </c>
      <c r="G87" s="25">
        <f t="shared" si="3"/>
        <v>216</v>
      </c>
    </row>
    <row r="88" spans="1:7" x14ac:dyDescent="0.2">
      <c r="A88" s="4">
        <v>40001</v>
      </c>
      <c r="B88" s="5" t="s">
        <v>73</v>
      </c>
      <c r="C88" s="6">
        <v>820.79</v>
      </c>
      <c r="D88" s="6">
        <v>876.05</v>
      </c>
      <c r="E88" s="18">
        <v>806.23</v>
      </c>
      <c r="F88" s="6">
        <f t="shared" si="2"/>
        <v>848.42</v>
      </c>
      <c r="G88" s="11">
        <f t="shared" si="3"/>
        <v>848.42</v>
      </c>
    </row>
    <row r="89" spans="1:7" x14ac:dyDescent="0.2">
      <c r="A89" s="12">
        <v>52004</v>
      </c>
      <c r="B89" s="13" t="s">
        <v>153</v>
      </c>
      <c r="C89" s="10">
        <v>0</v>
      </c>
      <c r="D89" s="10">
        <v>287.60000000000002</v>
      </c>
      <c r="E89" s="19">
        <v>273.14999999999998</v>
      </c>
      <c r="F89" s="10">
        <v>0</v>
      </c>
      <c r="G89" s="25">
        <f t="shared" si="3"/>
        <v>273.14999999999998</v>
      </c>
    </row>
    <row r="90" spans="1:7" x14ac:dyDescent="0.2">
      <c r="A90" s="4">
        <v>41004</v>
      </c>
      <c r="B90" s="5" t="s">
        <v>74</v>
      </c>
      <c r="C90" s="6">
        <v>934</v>
      </c>
      <c r="D90" s="6">
        <v>945.5</v>
      </c>
      <c r="E90" s="18">
        <v>969</v>
      </c>
      <c r="F90" s="6">
        <f t="shared" si="2"/>
        <v>939.75</v>
      </c>
      <c r="G90" s="11">
        <f t="shared" si="3"/>
        <v>969</v>
      </c>
    </row>
    <row r="91" spans="1:7" x14ac:dyDescent="0.2">
      <c r="A91" s="4">
        <v>44002</v>
      </c>
      <c r="B91" s="5" t="s">
        <v>75</v>
      </c>
      <c r="C91" s="6">
        <v>251</v>
      </c>
      <c r="D91" s="6">
        <v>239</v>
      </c>
      <c r="E91" s="18">
        <v>234.14</v>
      </c>
      <c r="F91" s="6">
        <f t="shared" si="2"/>
        <v>245</v>
      </c>
      <c r="G91" s="11">
        <f t="shared" si="3"/>
        <v>245</v>
      </c>
    </row>
    <row r="92" spans="1:7" x14ac:dyDescent="0.2">
      <c r="A92" s="4">
        <v>42001</v>
      </c>
      <c r="B92" s="5" t="s">
        <v>76</v>
      </c>
      <c r="C92" s="6">
        <v>389</v>
      </c>
      <c r="D92" s="6">
        <v>389.4</v>
      </c>
      <c r="E92" s="18">
        <v>369.4</v>
      </c>
      <c r="F92" s="6">
        <f t="shared" si="2"/>
        <v>389.2</v>
      </c>
      <c r="G92" s="11">
        <f t="shared" si="3"/>
        <v>389.2</v>
      </c>
    </row>
    <row r="93" spans="1:7" x14ac:dyDescent="0.2">
      <c r="A93" s="4">
        <v>39002</v>
      </c>
      <c r="B93" s="5" t="s">
        <v>77</v>
      </c>
      <c r="C93" s="6">
        <v>1188.6600000000001</v>
      </c>
      <c r="D93" s="6">
        <v>1156.25</v>
      </c>
      <c r="E93" s="18">
        <v>1148.75</v>
      </c>
      <c r="F93" s="6">
        <f t="shared" si="2"/>
        <v>1172.4549999999999</v>
      </c>
      <c r="G93" s="11">
        <f t="shared" si="3"/>
        <v>1172.4549999999999</v>
      </c>
    </row>
    <row r="94" spans="1:7" x14ac:dyDescent="0.2">
      <c r="A94" s="4">
        <v>60003</v>
      </c>
      <c r="B94" s="5" t="s">
        <v>78</v>
      </c>
      <c r="C94" s="6">
        <v>218</v>
      </c>
      <c r="D94" s="6">
        <v>211</v>
      </c>
      <c r="E94" s="18">
        <v>211</v>
      </c>
      <c r="F94" s="6">
        <f t="shared" si="2"/>
        <v>214.5</v>
      </c>
      <c r="G94" s="11">
        <f t="shared" si="3"/>
        <v>214.5</v>
      </c>
    </row>
    <row r="95" spans="1:7" x14ac:dyDescent="0.2">
      <c r="A95" s="4">
        <v>43007</v>
      </c>
      <c r="B95" s="5" t="s">
        <v>127</v>
      </c>
      <c r="C95" s="6">
        <v>380.26</v>
      </c>
      <c r="D95" s="6">
        <v>384.64</v>
      </c>
      <c r="E95" s="18">
        <v>367.34</v>
      </c>
      <c r="F95" s="6">
        <f t="shared" si="2"/>
        <v>382.45</v>
      </c>
      <c r="G95" s="11">
        <f t="shared" si="3"/>
        <v>382.45</v>
      </c>
    </row>
    <row r="96" spans="1:7" x14ac:dyDescent="0.2">
      <c r="A96" s="4">
        <v>15001</v>
      </c>
      <c r="B96" s="5" t="s">
        <v>128</v>
      </c>
      <c r="C96" s="6">
        <v>145</v>
      </c>
      <c r="D96" s="6">
        <v>173</v>
      </c>
      <c r="E96" s="18">
        <v>161</v>
      </c>
      <c r="F96" s="6">
        <f t="shared" si="2"/>
        <v>159</v>
      </c>
      <c r="G96" s="11">
        <f t="shared" si="3"/>
        <v>161</v>
      </c>
    </row>
    <row r="97" spans="1:7" x14ac:dyDescent="0.2">
      <c r="A97" s="4">
        <v>15002</v>
      </c>
      <c r="B97" s="5" t="s">
        <v>129</v>
      </c>
      <c r="C97" s="6">
        <v>413</v>
      </c>
      <c r="D97" s="6">
        <v>408</v>
      </c>
      <c r="E97" s="18">
        <v>427</v>
      </c>
      <c r="F97" s="6">
        <f t="shared" si="2"/>
        <v>410.5</v>
      </c>
      <c r="G97" s="11">
        <f t="shared" si="3"/>
        <v>427</v>
      </c>
    </row>
    <row r="98" spans="1:7" x14ac:dyDescent="0.2">
      <c r="A98" s="4">
        <v>46001</v>
      </c>
      <c r="B98" s="5" t="s">
        <v>79</v>
      </c>
      <c r="C98" s="6">
        <v>2523.85</v>
      </c>
      <c r="D98" s="6">
        <v>2502.4499999999998</v>
      </c>
      <c r="E98" s="18">
        <v>2457.4499999999998</v>
      </c>
      <c r="F98" s="6">
        <f t="shared" si="2"/>
        <v>2513.1499999999996</v>
      </c>
      <c r="G98" s="11">
        <f t="shared" si="3"/>
        <v>2513.1499999999996</v>
      </c>
    </row>
    <row r="99" spans="1:7" x14ac:dyDescent="0.2">
      <c r="A99" s="4">
        <v>33002</v>
      </c>
      <c r="B99" s="5" t="s">
        <v>80</v>
      </c>
      <c r="C99" s="6">
        <v>299.2</v>
      </c>
      <c r="D99" s="6">
        <v>288.8</v>
      </c>
      <c r="E99" s="18">
        <v>282.39999999999998</v>
      </c>
      <c r="F99" s="6">
        <f t="shared" si="2"/>
        <v>294</v>
      </c>
      <c r="G99" s="11">
        <f t="shared" si="3"/>
        <v>294</v>
      </c>
    </row>
    <row r="100" spans="1:7" x14ac:dyDescent="0.2">
      <c r="A100" s="4">
        <v>25004</v>
      </c>
      <c r="B100" s="5" t="s">
        <v>81</v>
      </c>
      <c r="C100" s="6">
        <v>921.09</v>
      </c>
      <c r="D100" s="6">
        <v>876.37</v>
      </c>
      <c r="E100" s="18">
        <v>871.44</v>
      </c>
      <c r="F100" s="6">
        <f t="shared" si="2"/>
        <v>898.73</v>
      </c>
      <c r="G100" s="11">
        <f t="shared" si="3"/>
        <v>898.73</v>
      </c>
    </row>
    <row r="101" spans="1:7" x14ac:dyDescent="0.2">
      <c r="A101" s="4">
        <v>29004</v>
      </c>
      <c r="B101" s="5" t="s">
        <v>151</v>
      </c>
      <c r="C101" s="6">
        <v>471.07</v>
      </c>
      <c r="D101" s="6">
        <v>451.06</v>
      </c>
      <c r="E101" s="18">
        <v>439.84</v>
      </c>
      <c r="F101" s="6">
        <f t="shared" si="2"/>
        <v>461.065</v>
      </c>
      <c r="G101" s="11">
        <f t="shared" si="3"/>
        <v>461.065</v>
      </c>
    </row>
    <row r="102" spans="1:7" x14ac:dyDescent="0.2">
      <c r="A102" s="4">
        <v>17002</v>
      </c>
      <c r="B102" s="5" t="s">
        <v>82</v>
      </c>
      <c r="C102" s="6">
        <v>2432.9899999999998</v>
      </c>
      <c r="D102" s="6">
        <v>2469.8000000000002</v>
      </c>
      <c r="E102" s="18">
        <v>2482.46</v>
      </c>
      <c r="F102" s="6">
        <f t="shared" si="2"/>
        <v>2451.395</v>
      </c>
      <c r="G102" s="11">
        <f t="shared" si="3"/>
        <v>2482.46</v>
      </c>
    </row>
    <row r="103" spans="1:7" x14ac:dyDescent="0.2">
      <c r="A103" s="4">
        <v>62006</v>
      </c>
      <c r="B103" s="5" t="s">
        <v>148</v>
      </c>
      <c r="C103" s="6">
        <v>639.52</v>
      </c>
      <c r="D103" s="6">
        <v>662.38</v>
      </c>
      <c r="E103" s="18">
        <v>644.29</v>
      </c>
      <c r="F103" s="6">
        <f t="shared" si="2"/>
        <v>650.95000000000005</v>
      </c>
      <c r="G103" s="11">
        <f t="shared" si="3"/>
        <v>650.95000000000005</v>
      </c>
    </row>
    <row r="104" spans="1:7" x14ac:dyDescent="0.2">
      <c r="A104" s="4">
        <v>43002</v>
      </c>
      <c r="B104" s="5" t="s">
        <v>83</v>
      </c>
      <c r="C104" s="6">
        <v>215</v>
      </c>
      <c r="D104" s="6">
        <v>219</v>
      </c>
      <c r="E104" s="18">
        <v>218</v>
      </c>
      <c r="F104" s="6">
        <f t="shared" si="2"/>
        <v>217</v>
      </c>
      <c r="G104" s="11">
        <f t="shared" si="3"/>
        <v>218</v>
      </c>
    </row>
    <row r="105" spans="1:7" x14ac:dyDescent="0.2">
      <c r="A105" s="4">
        <v>17003</v>
      </c>
      <c r="B105" s="5" t="s">
        <v>84</v>
      </c>
      <c r="C105" s="6">
        <v>240</v>
      </c>
      <c r="D105" s="6">
        <v>234</v>
      </c>
      <c r="E105" s="18">
        <v>244</v>
      </c>
      <c r="F105" s="6">
        <f t="shared" si="2"/>
        <v>237</v>
      </c>
      <c r="G105" s="11">
        <f t="shared" si="3"/>
        <v>244</v>
      </c>
    </row>
    <row r="106" spans="1:7" x14ac:dyDescent="0.2">
      <c r="A106" s="4">
        <v>51003</v>
      </c>
      <c r="B106" s="5" t="s">
        <v>85</v>
      </c>
      <c r="C106" s="6">
        <v>281</v>
      </c>
      <c r="D106" s="6">
        <v>261</v>
      </c>
      <c r="E106" s="18">
        <v>274</v>
      </c>
      <c r="F106" s="6">
        <f t="shared" si="2"/>
        <v>271</v>
      </c>
      <c r="G106" s="11">
        <f t="shared" si="3"/>
        <v>274</v>
      </c>
    </row>
    <row r="107" spans="1:7" x14ac:dyDescent="0.2">
      <c r="A107" s="4">
        <v>9002</v>
      </c>
      <c r="B107" s="5" t="s">
        <v>86</v>
      </c>
      <c r="C107" s="6">
        <v>326.14</v>
      </c>
      <c r="D107" s="6">
        <v>318</v>
      </c>
      <c r="E107" s="18">
        <v>342</v>
      </c>
      <c r="F107" s="6">
        <f t="shared" si="2"/>
        <v>322.07</v>
      </c>
      <c r="G107" s="11">
        <f t="shared" si="3"/>
        <v>342</v>
      </c>
    </row>
    <row r="108" spans="1:7" x14ac:dyDescent="0.2">
      <c r="A108" s="4">
        <v>56007</v>
      </c>
      <c r="B108" s="5" t="s">
        <v>134</v>
      </c>
      <c r="C108" s="6">
        <v>315</v>
      </c>
      <c r="D108" s="6">
        <v>311</v>
      </c>
      <c r="E108" s="18">
        <v>305</v>
      </c>
      <c r="F108" s="6">
        <f t="shared" si="2"/>
        <v>313</v>
      </c>
      <c r="G108" s="11">
        <f t="shared" si="3"/>
        <v>313</v>
      </c>
    </row>
    <row r="109" spans="1:7" x14ac:dyDescent="0.2">
      <c r="A109" s="4">
        <v>23003</v>
      </c>
      <c r="B109" s="5" t="s">
        <v>87</v>
      </c>
      <c r="C109" s="6">
        <v>139</v>
      </c>
      <c r="D109" s="6">
        <v>127</v>
      </c>
      <c r="E109" s="18">
        <v>123</v>
      </c>
      <c r="F109" s="6">
        <f t="shared" si="2"/>
        <v>133</v>
      </c>
      <c r="G109" s="11">
        <f t="shared" si="3"/>
        <v>133</v>
      </c>
    </row>
    <row r="110" spans="1:7" x14ac:dyDescent="0.2">
      <c r="A110" s="4">
        <v>39005</v>
      </c>
      <c r="B110" s="5" t="s">
        <v>88</v>
      </c>
      <c r="C110" s="6">
        <v>107</v>
      </c>
      <c r="D110" s="6">
        <v>104</v>
      </c>
      <c r="E110" s="18">
        <v>125</v>
      </c>
      <c r="F110" s="6">
        <f t="shared" si="2"/>
        <v>105.5</v>
      </c>
      <c r="G110" s="11">
        <f t="shared" si="3"/>
        <v>125</v>
      </c>
    </row>
    <row r="111" spans="1:7" x14ac:dyDescent="0.2">
      <c r="A111" s="4">
        <v>60004</v>
      </c>
      <c r="B111" s="5" t="s">
        <v>89</v>
      </c>
      <c r="C111" s="6">
        <v>356</v>
      </c>
      <c r="D111" s="6">
        <v>344</v>
      </c>
      <c r="E111" s="18">
        <v>360</v>
      </c>
      <c r="F111" s="6">
        <f t="shared" si="2"/>
        <v>350</v>
      </c>
      <c r="G111" s="11">
        <f t="shared" si="3"/>
        <v>360</v>
      </c>
    </row>
    <row r="112" spans="1:7" x14ac:dyDescent="0.2">
      <c r="A112" s="4">
        <v>33003</v>
      </c>
      <c r="B112" s="5" t="s">
        <v>90</v>
      </c>
      <c r="C112" s="6">
        <v>578</v>
      </c>
      <c r="D112" s="6">
        <v>594</v>
      </c>
      <c r="E112" s="18">
        <v>566.03</v>
      </c>
      <c r="F112" s="6">
        <f t="shared" si="2"/>
        <v>586</v>
      </c>
      <c r="G112" s="11">
        <f t="shared" si="3"/>
        <v>586</v>
      </c>
    </row>
    <row r="113" spans="1:7" x14ac:dyDescent="0.2">
      <c r="A113" s="4">
        <v>32002</v>
      </c>
      <c r="B113" s="5" t="s">
        <v>91</v>
      </c>
      <c r="C113" s="6">
        <v>2622.4</v>
      </c>
      <c r="D113" s="6">
        <v>2537.35</v>
      </c>
      <c r="E113" s="18">
        <v>2593.1999999999998</v>
      </c>
      <c r="F113" s="6">
        <f t="shared" si="2"/>
        <v>2579.875</v>
      </c>
      <c r="G113" s="11">
        <f t="shared" si="3"/>
        <v>2593.1999999999998</v>
      </c>
    </row>
    <row r="114" spans="1:7" x14ac:dyDescent="0.2">
      <c r="A114" s="4">
        <v>1001</v>
      </c>
      <c r="B114" s="5" t="s">
        <v>92</v>
      </c>
      <c r="C114" s="6">
        <v>265</v>
      </c>
      <c r="D114" s="6">
        <v>270</v>
      </c>
      <c r="E114" s="18">
        <v>279</v>
      </c>
      <c r="F114" s="6">
        <f t="shared" si="2"/>
        <v>267.5</v>
      </c>
      <c r="G114" s="11">
        <f t="shared" si="3"/>
        <v>279</v>
      </c>
    </row>
    <row r="115" spans="1:7" x14ac:dyDescent="0.2">
      <c r="A115" s="4">
        <v>11005</v>
      </c>
      <c r="B115" s="5" t="s">
        <v>146</v>
      </c>
      <c r="C115" s="6">
        <v>441.38</v>
      </c>
      <c r="D115" s="6">
        <v>436.27</v>
      </c>
      <c r="E115" s="18">
        <v>447.18</v>
      </c>
      <c r="F115" s="6">
        <f t="shared" si="2"/>
        <v>438.82499999999999</v>
      </c>
      <c r="G115" s="11">
        <f t="shared" si="3"/>
        <v>447.18</v>
      </c>
    </row>
    <row r="116" spans="1:7" x14ac:dyDescent="0.2">
      <c r="A116" s="4">
        <v>51004</v>
      </c>
      <c r="B116" s="5" t="s">
        <v>139</v>
      </c>
      <c r="C116" s="6">
        <v>13149.29</v>
      </c>
      <c r="D116" s="6">
        <v>13170.67</v>
      </c>
      <c r="E116" s="18">
        <v>13271.2</v>
      </c>
      <c r="F116" s="6">
        <f t="shared" si="2"/>
        <v>13159.98</v>
      </c>
      <c r="G116" s="11">
        <f t="shared" si="3"/>
        <v>13271.2</v>
      </c>
    </row>
    <row r="117" spans="1:7" x14ac:dyDescent="0.2">
      <c r="A117" s="4">
        <v>56004</v>
      </c>
      <c r="B117" s="5" t="s">
        <v>93</v>
      </c>
      <c r="C117" s="6">
        <v>606.6</v>
      </c>
      <c r="D117" s="6">
        <v>607.4</v>
      </c>
      <c r="E117" s="18">
        <v>627</v>
      </c>
      <c r="F117" s="6">
        <f t="shared" si="2"/>
        <v>607</v>
      </c>
      <c r="G117" s="11">
        <f t="shared" si="3"/>
        <v>627</v>
      </c>
    </row>
    <row r="118" spans="1:7" x14ac:dyDescent="0.2">
      <c r="A118" s="4">
        <v>54004</v>
      </c>
      <c r="B118" s="5" t="s">
        <v>94</v>
      </c>
      <c r="C118" s="6">
        <v>217</v>
      </c>
      <c r="D118" s="6">
        <v>215</v>
      </c>
      <c r="E118" s="18">
        <v>227</v>
      </c>
      <c r="F118" s="6">
        <f t="shared" si="2"/>
        <v>216</v>
      </c>
      <c r="G118" s="11">
        <f t="shared" si="3"/>
        <v>227</v>
      </c>
    </row>
    <row r="119" spans="1:7" x14ac:dyDescent="0.2">
      <c r="A119" s="4">
        <v>39004</v>
      </c>
      <c r="B119" s="5" t="s">
        <v>95</v>
      </c>
      <c r="C119" s="6">
        <v>128</v>
      </c>
      <c r="D119" s="6">
        <v>120</v>
      </c>
      <c r="E119" s="18">
        <v>132</v>
      </c>
      <c r="F119" s="6">
        <f t="shared" si="2"/>
        <v>124</v>
      </c>
      <c r="G119" s="11">
        <f t="shared" si="3"/>
        <v>132</v>
      </c>
    </row>
    <row r="120" spans="1:7" x14ac:dyDescent="0.2">
      <c r="A120" s="4">
        <v>55005</v>
      </c>
      <c r="B120" s="5" t="s">
        <v>130</v>
      </c>
      <c r="C120" s="6">
        <v>190</v>
      </c>
      <c r="D120" s="6">
        <v>200</v>
      </c>
      <c r="E120" s="18">
        <v>212</v>
      </c>
      <c r="F120" s="6">
        <f t="shared" si="2"/>
        <v>195</v>
      </c>
      <c r="G120" s="11">
        <f t="shared" si="3"/>
        <v>212</v>
      </c>
    </row>
    <row r="121" spans="1:7" x14ac:dyDescent="0.2">
      <c r="A121" s="4">
        <v>4003</v>
      </c>
      <c r="B121" s="5" t="s">
        <v>96</v>
      </c>
      <c r="C121" s="6">
        <v>247</v>
      </c>
      <c r="D121" s="6">
        <v>249.9</v>
      </c>
      <c r="E121" s="18">
        <v>262</v>
      </c>
      <c r="F121" s="6">
        <f t="shared" si="2"/>
        <v>248.45</v>
      </c>
      <c r="G121" s="11">
        <f t="shared" si="3"/>
        <v>262</v>
      </c>
    </row>
    <row r="122" spans="1:7" x14ac:dyDescent="0.2">
      <c r="A122" s="4">
        <v>62005</v>
      </c>
      <c r="B122" s="5" t="s">
        <v>97</v>
      </c>
      <c r="C122" s="6">
        <v>185</v>
      </c>
      <c r="D122" s="6">
        <v>199</v>
      </c>
      <c r="E122" s="18">
        <v>204</v>
      </c>
      <c r="F122" s="6">
        <f t="shared" si="2"/>
        <v>192</v>
      </c>
      <c r="G122" s="11">
        <f t="shared" si="3"/>
        <v>204</v>
      </c>
    </row>
    <row r="123" spans="1:7" x14ac:dyDescent="0.2">
      <c r="A123" s="4">
        <v>65001</v>
      </c>
      <c r="B123" s="5" t="s">
        <v>98</v>
      </c>
      <c r="C123" s="6">
        <v>1197.1600000000001</v>
      </c>
      <c r="D123" s="6">
        <v>1123.96</v>
      </c>
      <c r="E123" s="18">
        <v>1229.3399999999999</v>
      </c>
      <c r="F123" s="6">
        <f t="shared" si="2"/>
        <v>1160.56</v>
      </c>
      <c r="G123" s="11">
        <f t="shared" si="3"/>
        <v>1229.3399999999999</v>
      </c>
    </row>
    <row r="124" spans="1:7" x14ac:dyDescent="0.2">
      <c r="A124" s="4">
        <v>49005</v>
      </c>
      <c r="B124" s="5" t="s">
        <v>99</v>
      </c>
      <c r="C124" s="6">
        <v>20448.47</v>
      </c>
      <c r="D124" s="6">
        <v>21004.5</v>
      </c>
      <c r="E124" s="18">
        <v>21495.45</v>
      </c>
      <c r="F124" s="6">
        <f t="shared" si="2"/>
        <v>20726.485000000001</v>
      </c>
      <c r="G124" s="11">
        <f t="shared" si="3"/>
        <v>21495.45</v>
      </c>
    </row>
    <row r="125" spans="1:7" x14ac:dyDescent="0.2">
      <c r="A125" s="4">
        <v>5005</v>
      </c>
      <c r="B125" s="5" t="s">
        <v>100</v>
      </c>
      <c r="C125" s="6">
        <v>588.83000000000004</v>
      </c>
      <c r="D125" s="6">
        <v>571.65</v>
      </c>
      <c r="E125" s="18">
        <v>577.42999999999995</v>
      </c>
      <c r="F125" s="6">
        <f t="shared" si="2"/>
        <v>580.24</v>
      </c>
      <c r="G125" s="11">
        <f t="shared" si="3"/>
        <v>580.24</v>
      </c>
    </row>
    <row r="126" spans="1:7" x14ac:dyDescent="0.2">
      <c r="A126" s="4">
        <v>54002</v>
      </c>
      <c r="B126" s="5" t="s">
        <v>135</v>
      </c>
      <c r="C126" s="6">
        <v>959.73</v>
      </c>
      <c r="D126" s="6">
        <v>931.59</v>
      </c>
      <c r="E126" s="18">
        <v>938.2</v>
      </c>
      <c r="F126" s="6">
        <f t="shared" si="2"/>
        <v>945.66000000000008</v>
      </c>
      <c r="G126" s="11">
        <f t="shared" si="3"/>
        <v>945.66000000000008</v>
      </c>
    </row>
    <row r="127" spans="1:7" x14ac:dyDescent="0.2">
      <c r="A127" s="4">
        <v>15003</v>
      </c>
      <c r="B127" s="5" t="s">
        <v>101</v>
      </c>
      <c r="C127" s="6">
        <v>209</v>
      </c>
      <c r="D127" s="6">
        <v>203.15</v>
      </c>
      <c r="E127" s="18">
        <v>194</v>
      </c>
      <c r="F127" s="6">
        <f t="shared" si="2"/>
        <v>206.07499999999999</v>
      </c>
      <c r="G127" s="11">
        <f t="shared" si="3"/>
        <v>206.07499999999999</v>
      </c>
    </row>
    <row r="128" spans="1:7" x14ac:dyDescent="0.2">
      <c r="A128" s="4">
        <v>40002</v>
      </c>
      <c r="B128" s="5" t="s">
        <v>102</v>
      </c>
      <c r="C128" s="6">
        <v>1945.01</v>
      </c>
      <c r="D128" s="6">
        <v>1943.85</v>
      </c>
      <c r="E128" s="18">
        <v>1963.66</v>
      </c>
      <c r="F128" s="6">
        <f t="shared" si="2"/>
        <v>1944.4299999999998</v>
      </c>
      <c r="G128" s="11">
        <f t="shared" si="3"/>
        <v>1963.66</v>
      </c>
    </row>
    <row r="129" spans="1:7" x14ac:dyDescent="0.2">
      <c r="A129" s="4">
        <v>57001</v>
      </c>
      <c r="B129" s="5" t="s">
        <v>103</v>
      </c>
      <c r="C129" s="6">
        <v>471</v>
      </c>
      <c r="D129" s="6">
        <v>485.7</v>
      </c>
      <c r="E129" s="18">
        <v>451</v>
      </c>
      <c r="F129" s="6">
        <f t="shared" si="2"/>
        <v>478.35</v>
      </c>
      <c r="G129" s="11">
        <f t="shared" si="3"/>
        <v>478.35</v>
      </c>
    </row>
    <row r="130" spans="1:7" x14ac:dyDescent="0.2">
      <c r="A130" s="4">
        <v>1002</v>
      </c>
      <c r="B130" s="5" t="s">
        <v>104</v>
      </c>
      <c r="C130" s="6">
        <v>127</v>
      </c>
      <c r="D130" s="6">
        <v>126</v>
      </c>
      <c r="E130" s="18">
        <v>128</v>
      </c>
      <c r="F130" s="6">
        <f t="shared" si="2"/>
        <v>126.5</v>
      </c>
      <c r="G130" s="11">
        <f t="shared" si="3"/>
        <v>128</v>
      </c>
    </row>
    <row r="131" spans="1:7" x14ac:dyDescent="0.2">
      <c r="A131" s="4">
        <v>54006</v>
      </c>
      <c r="B131" s="5" t="s">
        <v>105</v>
      </c>
      <c r="C131" s="6">
        <v>121</v>
      </c>
      <c r="D131" s="6">
        <v>122</v>
      </c>
      <c r="E131" s="18">
        <v>144</v>
      </c>
      <c r="F131" s="6">
        <f t="shared" ref="F131:F155" si="4">(C131+D131)/2</f>
        <v>121.5</v>
      </c>
      <c r="G131" s="11">
        <f t="shared" ref="G131:G155" si="5">IF(E131&gt;F131,E131,F131)</f>
        <v>144</v>
      </c>
    </row>
    <row r="132" spans="1:7" x14ac:dyDescent="0.2">
      <c r="A132" s="4">
        <v>41005</v>
      </c>
      <c r="B132" s="5" t="s">
        <v>136</v>
      </c>
      <c r="C132" s="6">
        <v>1187</v>
      </c>
      <c r="D132" s="6">
        <v>1212.48</v>
      </c>
      <c r="E132" s="18">
        <v>1292.24</v>
      </c>
      <c r="F132" s="6">
        <f t="shared" si="4"/>
        <v>1199.74</v>
      </c>
      <c r="G132" s="11">
        <f t="shared" si="5"/>
        <v>1292.24</v>
      </c>
    </row>
    <row r="133" spans="1:7" x14ac:dyDescent="0.2">
      <c r="A133" s="4">
        <v>20003</v>
      </c>
      <c r="B133" s="5" t="s">
        <v>106</v>
      </c>
      <c r="C133" s="6">
        <v>253</v>
      </c>
      <c r="D133" s="6">
        <v>308</v>
      </c>
      <c r="E133" s="18">
        <v>317</v>
      </c>
      <c r="F133" s="6">
        <f t="shared" si="4"/>
        <v>280.5</v>
      </c>
      <c r="G133" s="11">
        <f t="shared" si="5"/>
        <v>317</v>
      </c>
    </row>
    <row r="134" spans="1:7" x14ac:dyDescent="0.2">
      <c r="A134" s="4">
        <v>66001</v>
      </c>
      <c r="B134" s="5" t="s">
        <v>107</v>
      </c>
      <c r="C134" s="6">
        <v>1977.19</v>
      </c>
      <c r="D134" s="6">
        <v>2032.13</v>
      </c>
      <c r="E134" s="18">
        <v>2055.63</v>
      </c>
      <c r="F134" s="6">
        <f t="shared" si="4"/>
        <v>2004.66</v>
      </c>
      <c r="G134" s="11">
        <f t="shared" si="5"/>
        <v>2055.63</v>
      </c>
    </row>
    <row r="135" spans="1:7" x14ac:dyDescent="0.2">
      <c r="A135" s="4">
        <v>33005</v>
      </c>
      <c r="B135" s="5" t="s">
        <v>108</v>
      </c>
      <c r="C135" s="6">
        <v>235</v>
      </c>
      <c r="D135" s="6">
        <v>222</v>
      </c>
      <c r="E135" s="18">
        <v>207</v>
      </c>
      <c r="F135" s="6">
        <f t="shared" si="4"/>
        <v>228.5</v>
      </c>
      <c r="G135" s="11">
        <f t="shared" si="5"/>
        <v>228.5</v>
      </c>
    </row>
    <row r="136" spans="1:7" x14ac:dyDescent="0.2">
      <c r="A136" s="4">
        <v>49006</v>
      </c>
      <c r="B136" s="5" t="s">
        <v>109</v>
      </c>
      <c r="C136" s="6">
        <v>856.05</v>
      </c>
      <c r="D136" s="6">
        <v>842.01</v>
      </c>
      <c r="E136" s="18">
        <v>848.45</v>
      </c>
      <c r="F136" s="6">
        <f t="shared" si="4"/>
        <v>849.03</v>
      </c>
      <c r="G136" s="11">
        <f t="shared" si="5"/>
        <v>849.03</v>
      </c>
    </row>
    <row r="137" spans="1:7" x14ac:dyDescent="0.2">
      <c r="A137" s="4">
        <v>13001</v>
      </c>
      <c r="B137" s="5" t="s">
        <v>110</v>
      </c>
      <c r="C137" s="6">
        <v>1249.23</v>
      </c>
      <c r="D137" s="6">
        <v>1269.47</v>
      </c>
      <c r="E137" s="18">
        <v>1261.77</v>
      </c>
      <c r="F137" s="6">
        <f t="shared" si="4"/>
        <v>1259.3499999999999</v>
      </c>
      <c r="G137" s="11">
        <f t="shared" si="5"/>
        <v>1261.77</v>
      </c>
    </row>
    <row r="138" spans="1:7" x14ac:dyDescent="0.2">
      <c r="A138" s="4">
        <v>60005</v>
      </c>
      <c r="B138" s="5" t="s">
        <v>111</v>
      </c>
      <c r="C138" s="6">
        <v>258</v>
      </c>
      <c r="D138" s="6">
        <v>264</v>
      </c>
      <c r="E138" s="18">
        <v>252</v>
      </c>
      <c r="F138" s="6">
        <f t="shared" si="4"/>
        <v>261</v>
      </c>
      <c r="G138" s="11">
        <f t="shared" si="5"/>
        <v>261</v>
      </c>
    </row>
    <row r="139" spans="1:7" x14ac:dyDescent="0.2">
      <c r="A139" s="4">
        <v>11004</v>
      </c>
      <c r="B139" s="5" t="s">
        <v>112</v>
      </c>
      <c r="C139" s="6">
        <v>741.9</v>
      </c>
      <c r="D139" s="6">
        <v>779.95</v>
      </c>
      <c r="E139" s="18">
        <v>776.51</v>
      </c>
      <c r="F139" s="6">
        <f t="shared" si="4"/>
        <v>760.92499999999995</v>
      </c>
      <c r="G139" s="11">
        <f t="shared" si="5"/>
        <v>776.51</v>
      </c>
    </row>
    <row r="140" spans="1:7" x14ac:dyDescent="0.2">
      <c r="A140" s="4">
        <v>51005</v>
      </c>
      <c r="B140" s="5" t="s">
        <v>113</v>
      </c>
      <c r="C140" s="6">
        <v>235.5</v>
      </c>
      <c r="D140" s="6">
        <v>235</v>
      </c>
      <c r="E140" s="18">
        <v>254</v>
      </c>
      <c r="F140" s="6">
        <f t="shared" si="4"/>
        <v>235.25</v>
      </c>
      <c r="G140" s="11">
        <f t="shared" si="5"/>
        <v>254</v>
      </c>
    </row>
    <row r="141" spans="1:7" x14ac:dyDescent="0.2">
      <c r="A141" s="4">
        <v>6005</v>
      </c>
      <c r="B141" s="5" t="s">
        <v>114</v>
      </c>
      <c r="C141" s="6">
        <v>295</v>
      </c>
      <c r="D141" s="6">
        <v>299</v>
      </c>
      <c r="E141" s="18">
        <v>304</v>
      </c>
      <c r="F141" s="6">
        <f t="shared" si="4"/>
        <v>297</v>
      </c>
      <c r="G141" s="11">
        <f t="shared" si="5"/>
        <v>304</v>
      </c>
    </row>
    <row r="142" spans="1:7" x14ac:dyDescent="0.2">
      <c r="A142" s="4">
        <v>14004</v>
      </c>
      <c r="B142" s="5" t="s">
        <v>115</v>
      </c>
      <c r="C142" s="6">
        <v>3802.19</v>
      </c>
      <c r="D142" s="6">
        <v>3744.32</v>
      </c>
      <c r="E142" s="18">
        <v>3762.26</v>
      </c>
      <c r="F142" s="6">
        <f t="shared" si="4"/>
        <v>3773.2550000000001</v>
      </c>
      <c r="G142" s="11">
        <f t="shared" si="5"/>
        <v>3773.2550000000001</v>
      </c>
    </row>
    <row r="143" spans="1:7" x14ac:dyDescent="0.2">
      <c r="A143" s="4">
        <v>18003</v>
      </c>
      <c r="B143" s="5" t="s">
        <v>116</v>
      </c>
      <c r="C143" s="6">
        <v>173</v>
      </c>
      <c r="D143" s="6">
        <v>175</v>
      </c>
      <c r="E143" s="18">
        <v>170</v>
      </c>
      <c r="F143" s="6">
        <f t="shared" si="4"/>
        <v>174</v>
      </c>
      <c r="G143" s="11">
        <f t="shared" si="5"/>
        <v>174</v>
      </c>
    </row>
    <row r="144" spans="1:7" x14ac:dyDescent="0.2">
      <c r="A144" s="4">
        <v>14005</v>
      </c>
      <c r="B144" s="5" t="s">
        <v>117</v>
      </c>
      <c r="C144" s="6">
        <v>230</v>
      </c>
      <c r="D144" s="6">
        <v>231</v>
      </c>
      <c r="E144" s="18">
        <v>197</v>
      </c>
      <c r="F144" s="6">
        <f t="shared" si="4"/>
        <v>230.5</v>
      </c>
      <c r="G144" s="11">
        <f t="shared" si="5"/>
        <v>230.5</v>
      </c>
    </row>
    <row r="145" spans="1:7" x14ac:dyDescent="0.2">
      <c r="A145" s="12">
        <v>18005</v>
      </c>
      <c r="B145" s="13" t="s">
        <v>156</v>
      </c>
      <c r="C145" s="10">
        <v>0</v>
      </c>
      <c r="D145" s="10">
        <v>0</v>
      </c>
      <c r="E145" s="19">
        <v>543</v>
      </c>
      <c r="F145" s="10">
        <f t="shared" si="4"/>
        <v>0</v>
      </c>
      <c r="G145" s="25">
        <f t="shared" si="5"/>
        <v>543</v>
      </c>
    </row>
    <row r="146" spans="1:7" x14ac:dyDescent="0.2">
      <c r="A146" s="4">
        <v>36002</v>
      </c>
      <c r="B146" s="5" t="s">
        <v>118</v>
      </c>
      <c r="C146" s="6">
        <v>287</v>
      </c>
      <c r="D146" s="6">
        <v>297</v>
      </c>
      <c r="E146" s="18">
        <v>291</v>
      </c>
      <c r="F146" s="6">
        <f t="shared" si="4"/>
        <v>292</v>
      </c>
      <c r="G146" s="11">
        <f t="shared" si="5"/>
        <v>292</v>
      </c>
    </row>
    <row r="147" spans="1:7" x14ac:dyDescent="0.2">
      <c r="A147" s="4">
        <v>49007</v>
      </c>
      <c r="B147" s="5" t="s">
        <v>119</v>
      </c>
      <c r="C147" s="6">
        <v>1190.98</v>
      </c>
      <c r="D147" s="6">
        <v>1295.01</v>
      </c>
      <c r="E147" s="18">
        <v>1325.6</v>
      </c>
      <c r="F147" s="6">
        <f t="shared" si="4"/>
        <v>1242.9949999999999</v>
      </c>
      <c r="G147" s="11">
        <f t="shared" si="5"/>
        <v>1325.6</v>
      </c>
    </row>
    <row r="148" spans="1:7" x14ac:dyDescent="0.2">
      <c r="A148" s="4">
        <v>1003</v>
      </c>
      <c r="B148" s="5" t="s">
        <v>120</v>
      </c>
      <c r="C148" s="6">
        <v>136</v>
      </c>
      <c r="D148" s="6">
        <v>131</v>
      </c>
      <c r="E148" s="18">
        <v>124</v>
      </c>
      <c r="F148" s="6">
        <f t="shared" si="4"/>
        <v>133.5</v>
      </c>
      <c r="G148" s="11">
        <f t="shared" si="5"/>
        <v>133.5</v>
      </c>
    </row>
    <row r="149" spans="1:7" x14ac:dyDescent="0.2">
      <c r="A149" s="4">
        <v>47001</v>
      </c>
      <c r="B149" s="5" t="s">
        <v>121</v>
      </c>
      <c r="C149" s="6">
        <v>347</v>
      </c>
      <c r="D149" s="6">
        <v>389</v>
      </c>
      <c r="E149" s="18">
        <v>370</v>
      </c>
      <c r="F149" s="6">
        <f t="shared" si="4"/>
        <v>368</v>
      </c>
      <c r="G149" s="11">
        <f t="shared" si="5"/>
        <v>370</v>
      </c>
    </row>
    <row r="150" spans="1:7" x14ac:dyDescent="0.2">
      <c r="A150" s="4">
        <v>12003</v>
      </c>
      <c r="B150" s="5" t="s">
        <v>122</v>
      </c>
      <c r="C150" s="6">
        <v>194</v>
      </c>
      <c r="D150" s="6">
        <v>188.3</v>
      </c>
      <c r="E150" s="18">
        <v>202</v>
      </c>
      <c r="F150" s="6">
        <f t="shared" si="4"/>
        <v>191.15</v>
      </c>
      <c r="G150" s="11">
        <f t="shared" si="5"/>
        <v>202</v>
      </c>
    </row>
    <row r="151" spans="1:7" x14ac:dyDescent="0.2">
      <c r="A151" s="4">
        <v>54007</v>
      </c>
      <c r="B151" s="5" t="s">
        <v>123</v>
      </c>
      <c r="C151" s="6">
        <v>241</v>
      </c>
      <c r="D151" s="6">
        <v>244</v>
      </c>
      <c r="E151" s="18">
        <v>239</v>
      </c>
      <c r="F151" s="6">
        <f t="shared" si="4"/>
        <v>242.5</v>
      </c>
      <c r="G151" s="11">
        <f t="shared" si="5"/>
        <v>242.5</v>
      </c>
    </row>
    <row r="152" spans="1:7" x14ac:dyDescent="0.2">
      <c r="A152" s="4">
        <v>59002</v>
      </c>
      <c r="B152" s="5" t="s">
        <v>124</v>
      </c>
      <c r="C152" s="6">
        <v>735</v>
      </c>
      <c r="D152" s="6">
        <v>695</v>
      </c>
      <c r="E152" s="18">
        <v>682</v>
      </c>
      <c r="F152" s="6">
        <f t="shared" si="4"/>
        <v>715</v>
      </c>
      <c r="G152" s="11">
        <f t="shared" si="5"/>
        <v>715</v>
      </c>
    </row>
    <row r="153" spans="1:7" x14ac:dyDescent="0.2">
      <c r="A153" s="4">
        <v>2006</v>
      </c>
      <c r="B153" s="5" t="s">
        <v>137</v>
      </c>
      <c r="C153" s="6">
        <v>248</v>
      </c>
      <c r="D153" s="6">
        <v>267</v>
      </c>
      <c r="E153" s="18">
        <v>285</v>
      </c>
      <c r="F153" s="6">
        <f t="shared" si="4"/>
        <v>257.5</v>
      </c>
      <c r="G153" s="11">
        <f t="shared" si="5"/>
        <v>285</v>
      </c>
    </row>
    <row r="154" spans="1:7" x14ac:dyDescent="0.2">
      <c r="A154" s="4">
        <v>55004</v>
      </c>
      <c r="B154" s="5" t="s">
        <v>125</v>
      </c>
      <c r="C154" s="6">
        <v>180</v>
      </c>
      <c r="D154" s="6">
        <v>180</v>
      </c>
      <c r="E154" s="18">
        <v>175</v>
      </c>
      <c r="F154" s="6">
        <f t="shared" si="4"/>
        <v>180</v>
      </c>
      <c r="G154" s="11">
        <f t="shared" si="5"/>
        <v>180</v>
      </c>
    </row>
    <row r="155" spans="1:7" x14ac:dyDescent="0.2">
      <c r="A155" s="4">
        <v>63003</v>
      </c>
      <c r="B155" s="5" t="s">
        <v>126</v>
      </c>
      <c r="C155" s="6">
        <v>2824.87</v>
      </c>
      <c r="D155" s="6">
        <v>2792.43</v>
      </c>
      <c r="E155" s="18">
        <v>2750.05</v>
      </c>
      <c r="F155" s="6">
        <f t="shared" si="4"/>
        <v>2808.6499999999996</v>
      </c>
      <c r="G155" s="11">
        <f t="shared" si="5"/>
        <v>2808.6499999999996</v>
      </c>
    </row>
    <row r="156" spans="1:7" x14ac:dyDescent="0.2">
      <c r="B156" s="7" t="s">
        <v>159</v>
      </c>
      <c r="C156" s="6">
        <v>121553.04000000001</v>
      </c>
      <c r="D156" s="6">
        <v>122779.49</v>
      </c>
      <c r="E156" s="20">
        <f>SUM(E2:E155)</f>
        <v>123924.56</v>
      </c>
      <c r="F156" s="20">
        <f>SUM(F2:F155)</f>
        <v>120481.30499999999</v>
      </c>
      <c r="G156" s="20">
        <f>SUM(G2:G155)</f>
        <v>124992.18000000001</v>
      </c>
    </row>
    <row r="157" spans="1:7" x14ac:dyDescent="0.2">
      <c r="C157" s="6"/>
      <c r="D157" s="6"/>
      <c r="E157" s="20"/>
      <c r="F157" s="6"/>
    </row>
    <row r="159" spans="1:7" s="16" customFormat="1" ht="15" x14ac:dyDescent="0.25">
      <c r="A159" s="14" t="s">
        <v>162</v>
      </c>
      <c r="B159" s="14"/>
      <c r="C159" s="14"/>
      <c r="D159" s="14"/>
      <c r="E159" s="21"/>
      <c r="F159" s="14"/>
      <c r="G159" s="15"/>
    </row>
    <row r="160" spans="1:7" s="16" customFormat="1" ht="15" x14ac:dyDescent="0.25">
      <c r="A160" s="17" t="s">
        <v>160</v>
      </c>
      <c r="B160" s="17"/>
      <c r="C160" s="17"/>
      <c r="D160" s="17"/>
      <c r="E160" s="22"/>
      <c r="F160" s="17"/>
      <c r="G160" s="15"/>
    </row>
  </sheetData>
  <phoneticPr fontId="1" type="noConversion"/>
  <printOptions gridLines="1"/>
  <pageMargins left="0.47" right="0.75" top="0.37" bottom="0.45" header="0.26" footer="0.18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Aid Fall Enroll</vt:lpstr>
      <vt:lpstr>'State Aid Fall Enroll'!Print_Titles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2013-03-13T18:33:06.1869424Z</dcterms:created>
</coreProperties>
</file>